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4fdd93e425ba15a/デスクトップ/テニス協会ＨＰ/その他/協会登録/"/>
    </mc:Choice>
  </mc:AlternateContent>
  <xr:revisionPtr revIDLastSave="36" documentId="11_74341DAD9DBB21B404679648FF35F2F427CB8B16" xr6:coauthVersionLast="47" xr6:coauthVersionMax="47" xr10:uidLastSave="{4F748BF2-9490-4EC0-8685-4C6571571090}"/>
  <bookViews>
    <workbookView xWindow="-110" yWindow="-110" windowWidth="19420" windowHeight="10300" xr2:uid="{00000000-000D-0000-FFFF-FFFF00000000}"/>
  </bookViews>
  <sheets>
    <sheet name="登録用紙（原紙）" sheetId="7" r:id="rId1"/>
    <sheet name="登録用紙（記入例&amp;解説）" sheetId="8" r:id="rId2"/>
  </sheets>
  <definedNames>
    <definedName name="_xlnm.Print_Area" localSheetId="1">'登録用紙（記入例&amp;解説）'!$A$1:$T$53</definedName>
    <definedName name="_xlnm.Print_Area" localSheetId="0">'登録用紙（原紙）'!$A$1:$T$53</definedName>
    <definedName name="_xlnm.Print_Titles" localSheetId="1">'登録用紙（記入例&amp;解説）'!$1:$11</definedName>
    <definedName name="_xlnm.Print_Titles" localSheetId="0">'登録用紙（原紙）'!$1:$11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8" i="8" l="1"/>
  <c r="V18" i="7"/>
  <c r="O17" i="7" l="1"/>
  <c r="D16" i="7"/>
  <c r="L15" i="7"/>
  <c r="D15" i="7"/>
  <c r="D17" i="7" l="1"/>
  <c r="O16" i="8"/>
  <c r="J54" i="8" l="1"/>
  <c r="L15" i="8"/>
  <c r="L14" i="8"/>
  <c r="O17" i="8"/>
  <c r="D51" i="8"/>
  <c r="L16" i="8" s="1"/>
  <c r="Y50" i="8"/>
  <c r="Z50" i="8" s="1"/>
  <c r="W50" i="8"/>
  <c r="V50" i="8"/>
  <c r="X50" i="8" s="1"/>
  <c r="U50" i="8"/>
  <c r="Y49" i="8"/>
  <c r="Z49" i="8" s="1"/>
  <c r="W49" i="8"/>
  <c r="V49" i="8"/>
  <c r="X49" i="8" s="1"/>
  <c r="U49" i="8"/>
  <c r="Y48" i="8"/>
  <c r="Z48" i="8" s="1"/>
  <c r="W48" i="8"/>
  <c r="V48" i="8"/>
  <c r="X48" i="8" s="1"/>
  <c r="U48" i="8"/>
  <c r="Y47" i="8"/>
  <c r="Z47" i="8" s="1"/>
  <c r="W47" i="8"/>
  <c r="V47" i="8"/>
  <c r="X47" i="8" s="1"/>
  <c r="U47" i="8"/>
  <c r="Y46" i="8"/>
  <c r="Z46" i="8" s="1"/>
  <c r="W46" i="8"/>
  <c r="V46" i="8"/>
  <c r="X46" i="8" s="1"/>
  <c r="U46" i="8"/>
  <c r="Y45" i="8"/>
  <c r="Z45" i="8" s="1"/>
  <c r="W45" i="8"/>
  <c r="V45" i="8"/>
  <c r="X45" i="8" s="1"/>
  <c r="U45" i="8"/>
  <c r="Y44" i="8"/>
  <c r="Z44" i="8" s="1"/>
  <c r="W44" i="8"/>
  <c r="V44" i="8"/>
  <c r="X44" i="8" s="1"/>
  <c r="U44" i="8"/>
  <c r="Y43" i="8"/>
  <c r="Z43" i="8" s="1"/>
  <c r="W43" i="8"/>
  <c r="V43" i="8"/>
  <c r="X43" i="8" s="1"/>
  <c r="U43" i="8"/>
  <c r="Y42" i="8"/>
  <c r="Z42" i="8" s="1"/>
  <c r="W42" i="8"/>
  <c r="V42" i="8"/>
  <c r="X42" i="8" s="1"/>
  <c r="U42" i="8"/>
  <c r="Y41" i="8"/>
  <c r="Z41" i="8" s="1"/>
  <c r="W41" i="8"/>
  <c r="V41" i="8"/>
  <c r="X41" i="8" s="1"/>
  <c r="U41" i="8"/>
  <c r="Y40" i="8"/>
  <c r="Z40" i="8" s="1"/>
  <c r="W40" i="8"/>
  <c r="V40" i="8"/>
  <c r="X40" i="8" s="1"/>
  <c r="U40" i="8"/>
  <c r="Y39" i="8"/>
  <c r="Z39" i="8" s="1"/>
  <c r="W39" i="8"/>
  <c r="V39" i="8"/>
  <c r="X39" i="8" s="1"/>
  <c r="U39" i="8"/>
  <c r="Y38" i="8"/>
  <c r="Z38" i="8" s="1"/>
  <c r="W38" i="8"/>
  <c r="V38" i="8"/>
  <c r="X38" i="8" s="1"/>
  <c r="U38" i="8"/>
  <c r="Y37" i="8"/>
  <c r="Z37" i="8" s="1"/>
  <c r="W37" i="8"/>
  <c r="V37" i="8"/>
  <c r="X37" i="8" s="1"/>
  <c r="U37" i="8"/>
  <c r="Y36" i="8"/>
  <c r="Z36" i="8" s="1"/>
  <c r="W36" i="8"/>
  <c r="V36" i="8"/>
  <c r="X36" i="8" s="1"/>
  <c r="U36" i="8"/>
  <c r="Y35" i="8"/>
  <c r="Z35" i="8" s="1"/>
  <c r="W35" i="8"/>
  <c r="V35" i="8"/>
  <c r="X35" i="8" s="1"/>
  <c r="U35" i="8"/>
  <c r="Y34" i="8"/>
  <c r="Z34" i="8" s="1"/>
  <c r="W34" i="8"/>
  <c r="V34" i="8"/>
  <c r="X34" i="8" s="1"/>
  <c r="U34" i="8"/>
  <c r="Y33" i="8"/>
  <c r="Z33" i="8" s="1"/>
  <c r="W33" i="8"/>
  <c r="V33" i="8"/>
  <c r="X33" i="8" s="1"/>
  <c r="U33" i="8"/>
  <c r="Y32" i="8"/>
  <c r="Z32" i="8" s="1"/>
  <c r="W32" i="8"/>
  <c r="V32" i="8"/>
  <c r="X32" i="8" s="1"/>
  <c r="U32" i="8"/>
  <c r="Y31" i="8"/>
  <c r="Z31" i="8" s="1"/>
  <c r="W31" i="8"/>
  <c r="V31" i="8"/>
  <c r="X31" i="8" s="1"/>
  <c r="U31" i="8"/>
  <c r="Y30" i="8"/>
  <c r="Z30" i="8" s="1"/>
  <c r="W30" i="8"/>
  <c r="V30" i="8"/>
  <c r="X30" i="8" s="1"/>
  <c r="U30" i="8"/>
  <c r="Y29" i="8"/>
  <c r="Z29" i="8" s="1"/>
  <c r="W29" i="8"/>
  <c r="V29" i="8"/>
  <c r="X29" i="8" s="1"/>
  <c r="U29" i="8"/>
  <c r="Y28" i="8"/>
  <c r="Z28" i="8" s="1"/>
  <c r="W28" i="8"/>
  <c r="V28" i="8"/>
  <c r="X28" i="8" s="1"/>
  <c r="U28" i="8"/>
  <c r="Y27" i="8"/>
  <c r="Z27" i="8" s="1"/>
  <c r="W27" i="8"/>
  <c r="V27" i="8"/>
  <c r="X27" i="8" s="1"/>
  <c r="U27" i="8"/>
  <c r="Y26" i="8"/>
  <c r="Z26" i="8" s="1"/>
  <c r="W26" i="8"/>
  <c r="V26" i="8"/>
  <c r="X26" i="8" s="1"/>
  <c r="U26" i="8"/>
  <c r="Y25" i="8"/>
  <c r="Z25" i="8" s="1"/>
  <c r="W25" i="8"/>
  <c r="V25" i="8"/>
  <c r="X25" i="8" s="1"/>
  <c r="U25" i="8"/>
  <c r="Y24" i="8"/>
  <c r="Z24" i="8" s="1"/>
  <c r="W24" i="8"/>
  <c r="U24" i="8"/>
  <c r="Y23" i="8"/>
  <c r="Z23" i="8" s="1"/>
  <c r="W23" i="8"/>
  <c r="U23" i="8"/>
  <c r="Y22" i="8"/>
  <c r="Z22" i="8" s="1"/>
  <c r="W22" i="8"/>
  <c r="U22" i="8"/>
  <c r="A22" i="8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Y21" i="8"/>
  <c r="Z21" i="8" s="1"/>
  <c r="W21" i="8"/>
  <c r="U21" i="8"/>
  <c r="Y20" i="8"/>
  <c r="Z20" i="8" s="1"/>
  <c r="W20" i="8"/>
  <c r="U20" i="8"/>
  <c r="D16" i="8"/>
  <c r="D15" i="8"/>
  <c r="J54" i="7"/>
  <c r="D51" i="7"/>
  <c r="L16" i="7" s="1"/>
  <c r="V50" i="7"/>
  <c r="X50" i="7" s="1"/>
  <c r="V49" i="7"/>
  <c r="X49" i="7" s="1"/>
  <c r="V48" i="7"/>
  <c r="X48" i="7" s="1"/>
  <c r="V47" i="7"/>
  <c r="X47" i="7" s="1"/>
  <c r="V46" i="7"/>
  <c r="X46" i="7" s="1"/>
  <c r="V45" i="7"/>
  <c r="X45" i="7" s="1"/>
  <c r="V44" i="7"/>
  <c r="X44" i="7" s="1"/>
  <c r="V43" i="7"/>
  <c r="X43" i="7" s="1"/>
  <c r="V42" i="7"/>
  <c r="X42" i="7" s="1"/>
  <c r="V41" i="7"/>
  <c r="X41" i="7" s="1"/>
  <c r="V40" i="7"/>
  <c r="X40" i="7" s="1"/>
  <c r="V39" i="7"/>
  <c r="X39" i="7" s="1"/>
  <c r="V38" i="7"/>
  <c r="X38" i="7" s="1"/>
  <c r="V37" i="7"/>
  <c r="X37" i="7" s="1"/>
  <c r="V36" i="7"/>
  <c r="X36" i="7" s="1"/>
  <c r="V35" i="7"/>
  <c r="X35" i="7" s="1"/>
  <c r="V34" i="7"/>
  <c r="X34" i="7" s="1"/>
  <c r="V33" i="7"/>
  <c r="X33" i="7" s="1"/>
  <c r="V32" i="7"/>
  <c r="X32" i="7" s="1"/>
  <c r="W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V20" i="7"/>
  <c r="Y50" i="7"/>
  <c r="Z50" i="7" s="1"/>
  <c r="Y49" i="7"/>
  <c r="Z49" i="7" s="1"/>
  <c r="Y48" i="7"/>
  <c r="Z48" i="7" s="1"/>
  <c r="Y47" i="7"/>
  <c r="Z47" i="7" s="1"/>
  <c r="Y46" i="7"/>
  <c r="Z46" i="7" s="1"/>
  <c r="Y45" i="7"/>
  <c r="Z45" i="7" s="1"/>
  <c r="Y44" i="7"/>
  <c r="Z44" i="7" s="1"/>
  <c r="Y43" i="7"/>
  <c r="Z43" i="7" s="1"/>
  <c r="Y42" i="7"/>
  <c r="Z42" i="7" s="1"/>
  <c r="Y41" i="7"/>
  <c r="Z41" i="7" s="1"/>
  <c r="Y40" i="7"/>
  <c r="Z40" i="7" s="1"/>
  <c r="Y39" i="7"/>
  <c r="Z39" i="7" s="1"/>
  <c r="Y38" i="7"/>
  <c r="Z38" i="7" s="1"/>
  <c r="Y37" i="7"/>
  <c r="Z37" i="7" s="1"/>
  <c r="Y36" i="7"/>
  <c r="Z36" i="7" s="1"/>
  <c r="Y35" i="7"/>
  <c r="Z35" i="7" s="1"/>
  <c r="Y34" i="7"/>
  <c r="Z34" i="7" s="1"/>
  <c r="Y33" i="7"/>
  <c r="Z33" i="7" s="1"/>
  <c r="Y32" i="7"/>
  <c r="Z32" i="7" s="1"/>
  <c r="Y31" i="7"/>
  <c r="Z31" i="7" s="1"/>
  <c r="Y30" i="7"/>
  <c r="Z30" i="7" s="1"/>
  <c r="Y29" i="7"/>
  <c r="Z29" i="7" s="1"/>
  <c r="Y28" i="7"/>
  <c r="Z28" i="7" s="1"/>
  <c r="Y27" i="7"/>
  <c r="Z27" i="7" s="1"/>
  <c r="Y26" i="7"/>
  <c r="Z26" i="7" s="1"/>
  <c r="Y25" i="7"/>
  <c r="Z25" i="7" s="1"/>
  <c r="Y24" i="7"/>
  <c r="Z24" i="7" s="1"/>
  <c r="Y23" i="7"/>
  <c r="Z23" i="7" s="1"/>
  <c r="Y22" i="7"/>
  <c r="Z22" i="7" s="1"/>
  <c r="Y20" i="7"/>
  <c r="Z20" i="7" s="1"/>
  <c r="Y21" i="7"/>
  <c r="Z21" i="7" s="1"/>
  <c r="U20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21" i="7"/>
  <c r="A22" i="7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D17" i="8" l="1"/>
  <c r="V23" i="7"/>
  <c r="X23" i="7" s="1"/>
  <c r="V25" i="7"/>
  <c r="X25" i="7" s="1"/>
  <c r="V27" i="7"/>
  <c r="X27" i="7" s="1"/>
  <c r="V29" i="7"/>
  <c r="X29" i="7" s="1"/>
  <c r="V31" i="7"/>
  <c r="X31" i="7" s="1"/>
  <c r="V21" i="7"/>
  <c r="X21" i="7" s="1"/>
  <c r="V22" i="7"/>
  <c r="X22" i="7" s="1"/>
  <c r="V24" i="7"/>
  <c r="X24" i="7" s="1"/>
  <c r="V26" i="7"/>
  <c r="X26" i="7" s="1"/>
  <c r="V28" i="7"/>
  <c r="X28" i="7" s="1"/>
  <c r="V30" i="7"/>
  <c r="X30" i="7" s="1"/>
  <c r="X20" i="7"/>
  <c r="V20" i="8"/>
  <c r="X20" i="8" s="1"/>
  <c r="V24" i="8"/>
  <c r="X24" i="8" s="1"/>
  <c r="V23" i="8"/>
  <c r="X23" i="8" s="1"/>
  <c r="V22" i="8"/>
  <c r="X22" i="8" s="1"/>
  <c r="V21" i="8"/>
  <c r="X21" i="8" s="1"/>
</calcChain>
</file>

<file path=xl/sharedStrings.xml><?xml version="1.0" encoding="utf-8"?>
<sst xmlns="http://schemas.openxmlformats.org/spreadsheetml/2006/main" count="162" uniqueCount="75">
  <si>
    <t>　</t>
  </si>
  <si>
    <t>団体名</t>
  </si>
  <si>
    <t>ＮＯ．</t>
  </si>
  <si>
    <t>〒</t>
    <phoneticPr fontId="2"/>
  </si>
  <si>
    <t>TEL</t>
    <phoneticPr fontId="2"/>
  </si>
  <si>
    <t>携帯</t>
    <rPh sb="0" eb="2">
      <t>ケイタイ</t>
    </rPh>
    <phoneticPr fontId="2"/>
  </si>
  <si>
    <t>E-MAIL
アドレス</t>
    <phoneticPr fontId="2"/>
  </si>
  <si>
    <t>振込元口座名義・振込人名
（カタカナで記入）</t>
    <rPh sb="0" eb="2">
      <t>フリコ</t>
    </rPh>
    <rPh sb="2" eb="3">
      <t>モト</t>
    </rPh>
    <rPh sb="3" eb="5">
      <t>コウザ</t>
    </rPh>
    <rPh sb="5" eb="7">
      <t>メイギ</t>
    </rPh>
    <rPh sb="8" eb="10">
      <t>フリコ</t>
    </rPh>
    <rPh sb="10" eb="11">
      <t>ニン</t>
    </rPh>
    <rPh sb="11" eb="12">
      <t>メイ</t>
    </rPh>
    <rPh sb="19" eb="21">
      <t>キニュウ</t>
    </rPh>
    <phoneticPr fontId="2"/>
  </si>
  <si>
    <t>登録内訳</t>
    <rPh sb="0" eb="2">
      <t>トウロク</t>
    </rPh>
    <rPh sb="2" eb="4">
      <t>ウチワケ</t>
    </rPh>
    <phoneticPr fontId="2"/>
  </si>
  <si>
    <t>団体登録料
（一般）</t>
    <rPh sb="0" eb="1">
      <t>ダン</t>
    </rPh>
    <rPh sb="1" eb="2">
      <t>カラダ</t>
    </rPh>
    <rPh sb="2" eb="4">
      <t>トウロク</t>
    </rPh>
    <rPh sb="4" eb="5">
      <t>リョウ</t>
    </rPh>
    <rPh sb="7" eb="9">
      <t>イッパン</t>
    </rPh>
    <phoneticPr fontId="2"/>
  </si>
  <si>
    <t>円</t>
    <rPh sb="0" eb="1">
      <t>エン</t>
    </rPh>
    <phoneticPr fontId="2"/>
  </si>
  <si>
    <t>男　　子</t>
    <rPh sb="0" eb="1">
      <t>オトコ</t>
    </rPh>
    <rPh sb="3" eb="4">
      <t>コ</t>
    </rPh>
    <phoneticPr fontId="2"/>
  </si>
  <si>
    <t>名</t>
    <rPh sb="0" eb="1">
      <t>メイ</t>
    </rPh>
    <phoneticPr fontId="2"/>
  </si>
  <si>
    <t>女　　子</t>
    <rPh sb="0" eb="1">
      <t>オンナ</t>
    </rPh>
    <rPh sb="3" eb="4">
      <t>コ</t>
    </rPh>
    <phoneticPr fontId="2"/>
  </si>
  <si>
    <t>個 人 登 録</t>
    <rPh sb="0" eb="1">
      <t>コ</t>
    </rPh>
    <rPh sb="2" eb="3">
      <t>ヒト</t>
    </rPh>
    <rPh sb="4" eb="5">
      <t>ノボル</t>
    </rPh>
    <rPh sb="6" eb="7">
      <t>ロク</t>
    </rPh>
    <phoneticPr fontId="2"/>
  </si>
  <si>
    <t>登録人数　合計　</t>
    <rPh sb="0" eb="2">
      <t>トウロク</t>
    </rPh>
    <rPh sb="2" eb="3">
      <t>ニン</t>
    </rPh>
    <rPh sb="3" eb="4">
      <t>スウ</t>
    </rPh>
    <rPh sb="5" eb="7">
      <t>ゴウケイ</t>
    </rPh>
    <phoneticPr fontId="2"/>
  </si>
  <si>
    <t>登 録 料 合 計</t>
    <rPh sb="0" eb="1">
      <t>ノボル</t>
    </rPh>
    <rPh sb="2" eb="3">
      <t>ロク</t>
    </rPh>
    <rPh sb="4" eb="5">
      <t>リョウ</t>
    </rPh>
    <rPh sb="6" eb="7">
      <t>ア</t>
    </rPh>
    <rPh sb="8" eb="9">
      <t>ケイ</t>
    </rPh>
    <phoneticPr fontId="2"/>
  </si>
  <si>
    <t>氏     名</t>
    <phoneticPr fontId="21"/>
  </si>
  <si>
    <t>生年月日</t>
    <rPh sb="0" eb="2">
      <t>セイネン</t>
    </rPh>
    <rPh sb="2" eb="4">
      <t>ガッピ</t>
    </rPh>
    <phoneticPr fontId="21"/>
  </si>
  <si>
    <r>
      <t xml:space="preserve">性別
</t>
    </r>
    <r>
      <rPr>
        <sz val="10"/>
        <rFont val="ＭＳ Ｐゴシック"/>
        <family val="3"/>
        <charset val="128"/>
      </rPr>
      <t>男性：１</t>
    </r>
    <r>
      <rPr>
        <sz val="12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女性：２</t>
    </r>
    <rPh sb="0" eb="2">
      <t>セイベツ</t>
    </rPh>
    <rPh sb="3" eb="5">
      <t>ダンセイ</t>
    </rPh>
    <rPh sb="8" eb="10">
      <t>ジョセイ</t>
    </rPh>
    <phoneticPr fontId="21"/>
  </si>
  <si>
    <t>桑名</t>
    <rPh sb="0" eb="2">
      <t>クワナ</t>
    </rPh>
    <phoneticPr fontId="2"/>
  </si>
  <si>
    <t>四日市</t>
    <rPh sb="0" eb="3">
      <t>ヨッカイチ</t>
    </rPh>
    <phoneticPr fontId="2"/>
  </si>
  <si>
    <t>鈴鹿</t>
    <rPh sb="0" eb="2">
      <t>スズカ</t>
    </rPh>
    <phoneticPr fontId="2"/>
  </si>
  <si>
    <t>津</t>
    <rPh sb="0" eb="1">
      <t>ツ</t>
    </rPh>
    <phoneticPr fontId="2"/>
  </si>
  <si>
    <t>松阪
南勢</t>
    <rPh sb="0" eb="2">
      <t>マツザカ</t>
    </rPh>
    <rPh sb="3" eb="5">
      <t>ナンセイ</t>
    </rPh>
    <phoneticPr fontId="2"/>
  </si>
  <si>
    <t>伊勢</t>
    <rPh sb="0" eb="2">
      <t>イセ</t>
    </rPh>
    <phoneticPr fontId="2"/>
  </si>
  <si>
    <t>伊賀</t>
    <rPh sb="0" eb="2">
      <t>イガ</t>
    </rPh>
    <phoneticPr fontId="2"/>
  </si>
  <si>
    <t>名張</t>
    <rPh sb="0" eb="2">
      <t>ナバリ</t>
    </rPh>
    <phoneticPr fontId="2"/>
  </si>
  <si>
    <t>紀北</t>
    <rPh sb="0" eb="2">
      <t>キホク</t>
    </rPh>
    <phoneticPr fontId="2"/>
  </si>
  <si>
    <t>尾鷲</t>
    <rPh sb="0" eb="2">
      <t>オワセ</t>
    </rPh>
    <phoneticPr fontId="2"/>
  </si>
  <si>
    <t>紀南</t>
    <rPh sb="0" eb="1">
      <t>キ</t>
    </rPh>
    <rPh sb="1" eb="2">
      <t>ミナミ</t>
    </rPh>
    <phoneticPr fontId="2"/>
  </si>
  <si>
    <t>単独</t>
    <rPh sb="0" eb="2">
      <t>タンドク</t>
    </rPh>
    <phoneticPr fontId="2"/>
  </si>
  <si>
    <t>人</t>
    <rPh sb="0" eb="1">
      <t>ニン</t>
    </rPh>
    <phoneticPr fontId="2"/>
  </si>
  <si>
    <t>一般：１
学校：２</t>
    <rPh sb="0" eb="2">
      <t>イッパン</t>
    </rPh>
    <rPh sb="5" eb="7">
      <t>ガッコウ</t>
    </rPh>
    <phoneticPr fontId="2"/>
  </si>
  <si>
    <t>団体登録料
（学校）</t>
    <rPh sb="0" eb="1">
      <t>ダン</t>
    </rPh>
    <rPh sb="1" eb="2">
      <t>カラダ</t>
    </rPh>
    <rPh sb="2" eb="4">
      <t>トウロク</t>
    </rPh>
    <rPh sb="4" eb="5">
      <t>リョウ</t>
    </rPh>
    <rPh sb="7" eb="9">
      <t>ガッコウ</t>
    </rPh>
    <phoneticPr fontId="2"/>
  </si>
  <si>
    <t>新規：１
継続：２
追加：３</t>
    <rPh sb="0" eb="2">
      <t>シンキ</t>
    </rPh>
    <rPh sb="5" eb="7">
      <t>ケイゾク</t>
    </rPh>
    <rPh sb="10" eb="12">
      <t>ツイカ</t>
    </rPh>
    <phoneticPr fontId="2"/>
  </si>
  <si>
    <t>重複
登録</t>
    <rPh sb="0" eb="2">
      <t>ジュウフク</t>
    </rPh>
    <rPh sb="3" eb="5">
      <t>トウロク</t>
    </rPh>
    <phoneticPr fontId="2"/>
  </si>
  <si>
    <t>例</t>
    <rPh sb="0" eb="1">
      <t>レイ</t>
    </rPh>
    <phoneticPr fontId="2"/>
  </si>
  <si>
    <t>団体</t>
    <rPh sb="0" eb="2">
      <t>ダンタイ</t>
    </rPh>
    <phoneticPr fontId="21"/>
  </si>
  <si>
    <t>ベテラン区分</t>
    <rPh sb="4" eb="6">
      <t>クブン</t>
    </rPh>
    <phoneticPr fontId="2"/>
  </si>
  <si>
    <t>注意
事項</t>
    <rPh sb="0" eb="2">
      <t>チュウイ</t>
    </rPh>
    <rPh sb="3" eb="5">
      <t>ジコウ</t>
    </rPh>
    <phoneticPr fontId="2"/>
  </si>
  <si>
    <t>新規、継続は申込期間中に申請された場合に新規：１、継続：２を記入ください、申込期間外の場合は追加：３を記入してください</t>
    <rPh sb="0" eb="2">
      <t>シンキ</t>
    </rPh>
    <rPh sb="3" eb="5">
      <t>ケイゾク</t>
    </rPh>
    <rPh sb="6" eb="8">
      <t>モウシコミ</t>
    </rPh>
    <rPh sb="8" eb="11">
      <t>キカンチュウ</t>
    </rPh>
    <rPh sb="12" eb="14">
      <t>シンセイ</t>
    </rPh>
    <rPh sb="17" eb="19">
      <t>バアイ</t>
    </rPh>
    <rPh sb="20" eb="22">
      <t>シンキ</t>
    </rPh>
    <rPh sb="25" eb="27">
      <t>ケイゾク</t>
    </rPh>
    <rPh sb="30" eb="32">
      <t>キニュウ</t>
    </rPh>
    <rPh sb="37" eb="39">
      <t>モウシコミ</t>
    </rPh>
    <rPh sb="39" eb="41">
      <t>キカン</t>
    </rPh>
    <rPh sb="41" eb="42">
      <t>ガイ</t>
    </rPh>
    <rPh sb="43" eb="45">
      <t>バアイ</t>
    </rPh>
    <rPh sb="46" eb="48">
      <t>ツイカ</t>
    </rPh>
    <rPh sb="51" eb="53">
      <t>キニュウ</t>
    </rPh>
    <phoneticPr fontId="2"/>
  </si>
  <si>
    <t>現在
年齢</t>
    <rPh sb="0" eb="2">
      <t>ゲンザイ</t>
    </rPh>
    <rPh sb="3" eb="5">
      <t>ネンレイ</t>
    </rPh>
    <phoneticPr fontId="2"/>
  </si>
  <si>
    <t>◎</t>
    <phoneticPr fontId="2"/>
  </si>
  <si>
    <t>○</t>
    <phoneticPr fontId="2"/>
  </si>
  <si>
    <t>０９０－０００－０００</t>
  </si>
  <si>
    <t>０９０－０００－０００</t>
    <phoneticPr fontId="2"/>
  </si>
  <si>
    <t>○</t>
    <phoneticPr fontId="2"/>
  </si>
  <si>
    <t>振込処理日</t>
    <rPh sb="0" eb="2">
      <t>フリコミ</t>
    </rPh>
    <rPh sb="2" eb="4">
      <t>ショリ</t>
    </rPh>
    <rPh sb="4" eb="5">
      <t>ビ</t>
    </rPh>
    <phoneticPr fontId="2"/>
  </si>
  <si>
    <t>生年月日は西暦/月/日（半角）で記入してください（記入例：2000/1/1）</t>
    <rPh sb="0" eb="2">
      <t>セイネン</t>
    </rPh>
    <rPh sb="2" eb="4">
      <t>ガッピ</t>
    </rPh>
    <rPh sb="5" eb="7">
      <t>セイレキ</t>
    </rPh>
    <rPh sb="8" eb="9">
      <t>ツキ</t>
    </rPh>
    <rPh sb="10" eb="11">
      <t>ヒ</t>
    </rPh>
    <rPh sb="12" eb="14">
      <t>ハンカク</t>
    </rPh>
    <rPh sb="16" eb="18">
      <t>キニュウ</t>
    </rPh>
    <rPh sb="25" eb="27">
      <t>キニュウ</t>
    </rPh>
    <rPh sb="27" eb="28">
      <t>レイ</t>
    </rPh>
    <phoneticPr fontId="2"/>
  </si>
  <si>
    <t>＊</t>
    <phoneticPr fontId="2"/>
  </si>
  <si>
    <t>TEL</t>
    <phoneticPr fontId="2"/>
  </si>
  <si>
    <t>三重　太朗</t>
    <rPh sb="0" eb="2">
      <t>ミエ</t>
    </rPh>
    <rPh sb="3" eb="5">
      <t>タロウ</t>
    </rPh>
    <phoneticPr fontId="2"/>
  </si>
  <si>
    <t>三重　花子</t>
    <rPh sb="0" eb="2">
      <t>ミエ</t>
    </rPh>
    <rPh sb="3" eb="5">
      <t>ハナコ</t>
    </rPh>
    <phoneticPr fontId="2"/>
  </si>
  <si>
    <t>鈴鹿　一郎</t>
    <rPh sb="0" eb="2">
      <t>スズカ</t>
    </rPh>
    <rPh sb="3" eb="5">
      <t>イチロウ</t>
    </rPh>
    <phoneticPr fontId="2"/>
  </si>
  <si>
    <t>津　二郎</t>
    <rPh sb="0" eb="1">
      <t>ツ</t>
    </rPh>
    <rPh sb="2" eb="4">
      <t>ジロウ</t>
    </rPh>
    <phoneticPr fontId="2"/>
  </si>
  <si>
    <t>代表者名</t>
    <rPh sb="0" eb="4">
      <t>ダイヒョウシャメイ</t>
    </rPh>
    <phoneticPr fontId="2"/>
  </si>
  <si>
    <t>代表
所在地</t>
    <rPh sb="0" eb="2">
      <t>ダイヒョウ</t>
    </rPh>
    <phoneticPr fontId="2"/>
  </si>
  <si>
    <t>担当者名</t>
    <rPh sb="0" eb="2">
      <t>タントウ</t>
    </rPh>
    <phoneticPr fontId="2"/>
  </si>
  <si>
    <t>担当者
連絡先</t>
    <rPh sb="0" eb="2">
      <t>タントウ</t>
    </rPh>
    <phoneticPr fontId="2"/>
  </si>
  <si>
    <t>鈴鹿テニス協会登録経由、三重県テニス協会会員登録用紙</t>
    <rPh sb="0" eb="2">
      <t>スズカ</t>
    </rPh>
    <rPh sb="5" eb="7">
      <t>キョウカイ</t>
    </rPh>
    <rPh sb="7" eb="9">
      <t>トウロク</t>
    </rPh>
    <rPh sb="9" eb="11">
      <t>ケイユ</t>
    </rPh>
    <phoneticPr fontId="2"/>
  </si>
  <si>
    <t xml:space="preserve">  鈴鹿テニス協会（兼三重県テニス協会）</t>
    <rPh sb="2" eb="4">
      <t>スズカ</t>
    </rPh>
    <rPh sb="7" eb="9">
      <t>キョウカイ</t>
    </rPh>
    <rPh sb="10" eb="11">
      <t>ケン</t>
    </rPh>
    <rPh sb="11" eb="14">
      <t>ミエケン</t>
    </rPh>
    <rPh sb="17" eb="19">
      <t>キョウカイ</t>
    </rPh>
    <phoneticPr fontId="2"/>
  </si>
  <si>
    <t>鈴鹿　市一郎</t>
    <rPh sb="0" eb="2">
      <t>スズカ</t>
    </rPh>
    <rPh sb="3" eb="4">
      <t>シ</t>
    </rPh>
    <rPh sb="4" eb="6">
      <t>イチロウ</t>
    </rPh>
    <phoneticPr fontId="2"/>
  </si>
  <si>
    <t>５１３－ＸＸＸＸ</t>
    <phoneticPr fontId="2"/>
  </si>
  <si>
    <t>鈴鹿市ＸＸＸＸ</t>
    <rPh sb="0" eb="2">
      <t>スズカ</t>
    </rPh>
    <rPh sb="2" eb="3">
      <t>シ</t>
    </rPh>
    <phoneticPr fontId="2"/>
  </si>
  <si>
    <t>０５９－３２４－ＸＸＸＸ</t>
    <phoneticPr fontId="2"/>
  </si>
  <si>
    <t>スズカ　イチイチロウ</t>
    <phoneticPr fontId="2"/>
  </si>
  <si>
    <t>５１０－ＸＸＸＸ</t>
    <phoneticPr fontId="2"/>
  </si>
  <si>
    <t>０５９－３２４－ＸＸＸＸ</t>
    <phoneticPr fontId="2"/>
  </si>
  <si>
    <t>すずかベルテニス倶楽部</t>
    <rPh sb="8" eb="11">
      <t>クラブ</t>
    </rPh>
    <phoneticPr fontId="2"/>
  </si>
  <si>
    <t>２０２５年度（令和７年度） 加盟団体登録用紙</t>
    <rPh sb="7" eb="9">
      <t>レイワ</t>
    </rPh>
    <phoneticPr fontId="2"/>
  </si>
  <si>
    <t>年齢
（2025年
12/31時点）</t>
    <rPh sb="0" eb="2">
      <t>ネンレイ</t>
    </rPh>
    <rPh sb="8" eb="9">
      <t>ネン</t>
    </rPh>
    <rPh sb="15" eb="17">
      <t>ジテン</t>
    </rPh>
    <phoneticPr fontId="2"/>
  </si>
  <si>
    <t>年齢
（2025年
4/2時点）</t>
    <rPh sb="0" eb="2">
      <t>ネンレイ</t>
    </rPh>
    <rPh sb="8" eb="9">
      <t>ネン</t>
    </rPh>
    <rPh sb="13" eb="15">
      <t>ジテン</t>
    </rPh>
    <phoneticPr fontId="2"/>
  </si>
  <si>
    <t>学生区分
（2025年
4/2時点）</t>
    <rPh sb="0" eb="2">
      <t>ガクセイ</t>
    </rPh>
    <rPh sb="2" eb="4">
      <t>クブン</t>
    </rPh>
    <rPh sb="10" eb="11">
      <t>ネン</t>
    </rPh>
    <rPh sb="15" eb="17">
      <t>ジテン</t>
    </rPh>
    <phoneticPr fontId="2"/>
  </si>
  <si>
    <t>主となる地区に◎を
その他の重複登録している地区に〇を入れてください
主となる地区で重複登録する団体の場合は●を入れてください</t>
    <rPh sb="0" eb="1">
      <t>シュ</t>
    </rPh>
    <rPh sb="4" eb="6">
      <t>チク</t>
    </rPh>
    <rPh sb="12" eb="13">
      <t>ホカ</t>
    </rPh>
    <rPh sb="14" eb="16">
      <t>ジュウフク</t>
    </rPh>
    <rPh sb="16" eb="18">
      <t>トウロク</t>
    </rPh>
    <rPh sb="22" eb="24">
      <t>チク</t>
    </rPh>
    <rPh sb="27" eb="28">
      <t>イ</t>
    </rPh>
    <rPh sb="35" eb="36">
      <t>シュ</t>
    </rPh>
    <rPh sb="39" eb="41">
      <t>チク</t>
    </rPh>
    <rPh sb="42" eb="44">
      <t>ジュウフク</t>
    </rPh>
    <rPh sb="44" eb="46">
      <t>トウロク</t>
    </rPh>
    <rPh sb="48" eb="50">
      <t>ダンタイ</t>
    </rPh>
    <rPh sb="51" eb="53">
      <t>バアイ</t>
    </rPh>
    <rPh sb="56" eb="57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</si>
</sst>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yyyy/m/d;@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8" fillId="0" borderId="0"/>
    <xf numFmtId="0" fontId="1" fillId="0" borderId="0"/>
    <xf numFmtId="0" fontId="1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</cellStyleXfs>
  <cellXfs count="286">
    <xf numFmtId="0" fontId="0" fillId="0" borderId="0" xfId="0">
      <alignment vertical="center"/>
    </xf>
    <xf numFmtId="0" fontId="1" fillId="0" borderId="0" xfId="43" applyAlignment="1">
      <alignment vertical="center"/>
    </xf>
    <xf numFmtId="0" fontId="23" fillId="0" borderId="0" xfId="43" applyFont="1" applyAlignment="1">
      <alignment horizontal="centerContinuous" vertical="center"/>
    </xf>
    <xf numFmtId="0" fontId="24" fillId="0" borderId="0" xfId="43" applyFont="1" applyAlignment="1">
      <alignment horizontal="centerContinuous" vertical="center"/>
    </xf>
    <xf numFmtId="0" fontId="25" fillId="0" borderId="0" xfId="43" applyFont="1" applyAlignment="1">
      <alignment horizontal="center" vertical="center"/>
    </xf>
    <xf numFmtId="0" fontId="25" fillId="0" borderId="0" xfId="42" applyFont="1" applyAlignment="1">
      <alignment horizontal="center" vertical="center"/>
    </xf>
    <xf numFmtId="0" fontId="25" fillId="0" borderId="0" xfId="42" applyFont="1" applyAlignment="1">
      <alignment horizontal="center" vertical="center" shrinkToFit="1"/>
    </xf>
    <xf numFmtId="0" fontId="27" fillId="0" borderId="0" xfId="43" applyFont="1" applyAlignment="1">
      <alignment vertical="center"/>
    </xf>
    <xf numFmtId="0" fontId="22" fillId="0" borderId="0" xfId="43" applyFont="1" applyAlignment="1">
      <alignment vertical="center"/>
    </xf>
    <xf numFmtId="176" fontId="30" fillId="0" borderId="0" xfId="44" applyNumberFormat="1" applyFont="1" applyAlignment="1">
      <alignment horizontal="center" vertical="center"/>
    </xf>
    <xf numFmtId="176" fontId="1" fillId="0" borderId="0" xfId="44" applyNumberFormat="1" applyAlignment="1">
      <alignment horizontal="right" vertical="center"/>
    </xf>
    <xf numFmtId="176" fontId="27" fillId="0" borderId="0" xfId="43" applyNumberFormat="1" applyFont="1" applyAlignment="1">
      <alignment vertical="center"/>
    </xf>
    <xf numFmtId="176" fontId="30" fillId="0" borderId="10" xfId="43" applyNumberFormat="1" applyFont="1" applyBorder="1" applyAlignment="1">
      <alignment horizontal="center" vertical="center"/>
    </xf>
    <xf numFmtId="0" fontId="22" fillId="0" borderId="11" xfId="43" applyFont="1" applyBorder="1" applyAlignment="1">
      <alignment horizontal="center" vertical="center"/>
    </xf>
    <xf numFmtId="0" fontId="22" fillId="0" borderId="12" xfId="43" applyFont="1" applyBorder="1" applyAlignment="1">
      <alignment horizontal="center" vertical="center"/>
    </xf>
    <xf numFmtId="0" fontId="22" fillId="0" borderId="13" xfId="43" applyFont="1" applyBorder="1" applyAlignment="1">
      <alignment horizontal="center" vertical="center"/>
    </xf>
    <xf numFmtId="0" fontId="1" fillId="0" borderId="14" xfId="43" applyBorder="1" applyAlignment="1">
      <alignment vertical="center"/>
    </xf>
    <xf numFmtId="31" fontId="22" fillId="0" borderId="0" xfId="43" applyNumberFormat="1" applyFont="1" applyAlignment="1">
      <alignment horizontal="right" vertical="center"/>
    </xf>
    <xf numFmtId="0" fontId="29" fillId="0" borderId="15" xfId="43" applyFont="1" applyBorder="1" applyAlignment="1">
      <alignment vertical="center"/>
    </xf>
    <xf numFmtId="0" fontId="32" fillId="0" borderId="0" xfId="43" applyFont="1" applyAlignment="1">
      <alignment vertical="center"/>
    </xf>
    <xf numFmtId="0" fontId="30" fillId="0" borderId="16" xfId="43" applyFont="1" applyBorder="1" applyAlignment="1">
      <alignment horizontal="center" vertical="center"/>
    </xf>
    <xf numFmtId="0" fontId="22" fillId="0" borderId="17" xfId="43" applyFont="1" applyBorder="1" applyAlignment="1">
      <alignment horizontal="center" vertical="center" shrinkToFit="1"/>
    </xf>
    <xf numFmtId="0" fontId="0" fillId="0" borderId="17" xfId="44" applyFont="1" applyBorder="1" applyAlignment="1">
      <alignment horizontal="center" vertical="center" shrinkToFit="1"/>
    </xf>
    <xf numFmtId="0" fontId="0" fillId="0" borderId="17" xfId="44" applyFont="1" applyBorder="1" applyAlignment="1">
      <alignment horizontal="center" vertical="center" wrapText="1"/>
    </xf>
    <xf numFmtId="0" fontId="22" fillId="0" borderId="18" xfId="43" applyFont="1" applyBorder="1" applyAlignment="1">
      <alignment horizontal="center" vertical="center" shrinkToFit="1"/>
    </xf>
    <xf numFmtId="0" fontId="25" fillId="0" borderId="19" xfId="43" applyFont="1" applyBorder="1" applyAlignment="1">
      <alignment vertical="center" shrinkToFit="1"/>
    </xf>
    <xf numFmtId="0" fontId="33" fillId="0" borderId="0" xfId="43" applyFont="1" applyAlignment="1">
      <alignment vertical="center"/>
    </xf>
    <xf numFmtId="0" fontId="29" fillId="0" borderId="20" xfId="43" applyFont="1" applyBorder="1" applyAlignment="1">
      <alignment vertical="center"/>
    </xf>
    <xf numFmtId="0" fontId="25" fillId="0" borderId="21" xfId="43" applyFont="1" applyBorder="1" applyAlignment="1">
      <alignment vertical="center" shrinkToFit="1"/>
    </xf>
    <xf numFmtId="0" fontId="29" fillId="0" borderId="22" xfId="43" applyFont="1" applyBorder="1" applyAlignment="1">
      <alignment vertical="center"/>
    </xf>
    <xf numFmtId="0" fontId="25" fillId="0" borderId="17" xfId="43" applyFont="1" applyBorder="1" applyAlignment="1">
      <alignment horizontal="center" vertical="center" shrinkToFit="1"/>
    </xf>
    <xf numFmtId="0" fontId="29" fillId="0" borderId="23" xfId="43" applyFont="1" applyBorder="1" applyAlignment="1">
      <alignment vertical="center"/>
    </xf>
    <xf numFmtId="0" fontId="22" fillId="0" borderId="24" xfId="43" applyFont="1" applyBorder="1" applyAlignment="1">
      <alignment horizontal="center" vertical="center" wrapText="1"/>
    </xf>
    <xf numFmtId="0" fontId="33" fillId="0" borderId="25" xfId="43" applyFont="1" applyBorder="1" applyAlignment="1">
      <alignment horizontal="center" vertical="center"/>
    </xf>
    <xf numFmtId="0" fontId="22" fillId="0" borderId="21" xfId="43" applyFont="1" applyBorder="1" applyAlignment="1">
      <alignment horizontal="center" vertical="center" shrinkToFit="1"/>
    </xf>
    <xf numFmtId="0" fontId="0" fillId="0" borderId="21" xfId="44" applyFont="1" applyBorder="1" applyAlignment="1">
      <alignment horizontal="center" vertical="center" shrinkToFit="1"/>
    </xf>
    <xf numFmtId="0" fontId="0" fillId="0" borderId="21" xfId="44" applyFont="1" applyBorder="1" applyAlignment="1">
      <alignment horizontal="center" vertical="center" wrapText="1"/>
    </xf>
    <xf numFmtId="0" fontId="22" fillId="0" borderId="26" xfId="43" applyFont="1" applyBorder="1" applyAlignment="1">
      <alignment vertical="center"/>
    </xf>
    <xf numFmtId="0" fontId="22" fillId="0" borderId="26" xfId="43" applyFont="1" applyBorder="1" applyAlignment="1">
      <alignment horizontal="center" vertical="center"/>
    </xf>
    <xf numFmtId="0" fontId="22" fillId="0" borderId="27" xfId="43" applyFont="1" applyBorder="1" applyAlignment="1">
      <alignment vertical="center"/>
    </xf>
    <xf numFmtId="0" fontId="22" fillId="0" borderId="28" xfId="43" applyFont="1" applyBorder="1" applyAlignment="1">
      <alignment vertical="center"/>
    </xf>
    <xf numFmtId="0" fontId="22" fillId="0" borderId="27" xfId="43" applyFont="1" applyBorder="1" applyAlignment="1">
      <alignment horizontal="center" vertical="center"/>
    </xf>
    <xf numFmtId="0" fontId="22" fillId="0" borderId="28" xfId="43" applyFont="1" applyBorder="1" applyAlignment="1">
      <alignment horizontal="center" vertical="center"/>
    </xf>
    <xf numFmtId="0" fontId="22" fillId="0" borderId="29" xfId="43" applyFont="1" applyBorder="1" applyAlignment="1">
      <alignment horizontal="center" vertical="center" shrinkToFit="1"/>
    </xf>
    <xf numFmtId="0" fontId="27" fillId="0" borderId="21" xfId="43" applyFont="1" applyBorder="1" applyAlignment="1">
      <alignment horizontal="center" vertical="center" wrapText="1"/>
    </xf>
    <xf numFmtId="0" fontId="22" fillId="0" borderId="26" xfId="43" applyFont="1" applyBorder="1" applyAlignment="1">
      <alignment horizontal="right" vertical="center"/>
    </xf>
    <xf numFmtId="0" fontId="22" fillId="0" borderId="27" xfId="43" applyFont="1" applyBorder="1" applyAlignment="1">
      <alignment horizontal="right" vertical="center"/>
    </xf>
    <xf numFmtId="0" fontId="22" fillId="0" borderId="28" xfId="43" applyFont="1" applyBorder="1" applyAlignment="1">
      <alignment horizontal="right" vertical="center"/>
    </xf>
    <xf numFmtId="0" fontId="0" fillId="0" borderId="0" xfId="43" applyFont="1" applyAlignment="1">
      <alignment vertical="center"/>
    </xf>
    <xf numFmtId="0" fontId="33" fillId="0" borderId="30" xfId="43" applyFont="1" applyBorder="1" applyAlignment="1">
      <alignment horizontal="center" vertical="center" shrinkToFit="1"/>
    </xf>
    <xf numFmtId="0" fontId="33" fillId="0" borderId="25" xfId="43" applyFont="1" applyBorder="1" applyAlignment="1">
      <alignment horizontal="center" vertical="center" shrinkToFit="1"/>
    </xf>
    <xf numFmtId="0" fontId="22" fillId="0" borderId="31" xfId="43" applyFont="1" applyBorder="1" applyAlignment="1">
      <alignment horizontal="center" vertical="center" shrinkToFit="1"/>
    </xf>
    <xf numFmtId="0" fontId="34" fillId="0" borderId="0" xfId="43" applyFont="1" applyAlignment="1">
      <alignment vertical="center"/>
    </xf>
    <xf numFmtId="0" fontId="30" fillId="24" borderId="32" xfId="43" applyFont="1" applyFill="1" applyBorder="1" applyAlignment="1">
      <alignment horizontal="center" vertical="center"/>
    </xf>
    <xf numFmtId="0" fontId="29" fillId="24" borderId="14" xfId="43" applyFont="1" applyFill="1" applyBorder="1" applyAlignment="1">
      <alignment vertical="center"/>
    </xf>
    <xf numFmtId="0" fontId="29" fillId="24" borderId="33" xfId="43" applyFont="1" applyFill="1" applyBorder="1" applyAlignment="1">
      <alignment vertical="center"/>
    </xf>
    <xf numFmtId="0" fontId="29" fillId="24" borderId="34" xfId="44" applyFont="1" applyFill="1" applyBorder="1" applyAlignment="1">
      <alignment horizontal="center" vertical="center"/>
    </xf>
    <xf numFmtId="0" fontId="29" fillId="24" borderId="35" xfId="43" applyFont="1" applyFill="1" applyBorder="1" applyAlignment="1">
      <alignment vertical="center"/>
    </xf>
    <xf numFmtId="0" fontId="31" fillId="24" borderId="36" xfId="42" applyFont="1" applyFill="1" applyBorder="1" applyAlignment="1">
      <alignment vertical="center"/>
    </xf>
    <xf numFmtId="0" fontId="22" fillId="24" borderId="37" xfId="43" applyFont="1" applyFill="1" applyBorder="1" applyAlignment="1">
      <alignment vertical="center"/>
    </xf>
    <xf numFmtId="0" fontId="29" fillId="24" borderId="38" xfId="43" applyFont="1" applyFill="1" applyBorder="1" applyAlignment="1">
      <alignment horizontal="center" vertical="center"/>
    </xf>
    <xf numFmtId="0" fontId="22" fillId="24" borderId="36" xfId="43" applyFont="1" applyFill="1" applyBorder="1" applyAlignment="1">
      <alignment vertical="center"/>
    </xf>
    <xf numFmtId="0" fontId="22" fillId="24" borderId="39" xfId="43" applyFont="1" applyFill="1" applyBorder="1" applyAlignment="1">
      <alignment vertical="center"/>
    </xf>
    <xf numFmtId="0" fontId="27" fillId="24" borderId="40" xfId="43" applyFont="1" applyFill="1" applyBorder="1" applyAlignment="1">
      <alignment horizontal="center" vertical="center"/>
    </xf>
    <xf numFmtId="0" fontId="27" fillId="24" borderId="41" xfId="43" applyFont="1" applyFill="1" applyBorder="1" applyAlignment="1">
      <alignment horizontal="center" vertical="center"/>
    </xf>
    <xf numFmtId="0" fontId="22" fillId="24" borderId="42" xfId="43" applyFont="1" applyFill="1" applyBorder="1" applyAlignment="1">
      <alignment horizontal="center" vertical="center"/>
    </xf>
    <xf numFmtId="0" fontId="22" fillId="24" borderId="41" xfId="43" applyFont="1" applyFill="1" applyBorder="1" applyAlignment="1">
      <alignment horizontal="center" vertical="center"/>
    </xf>
    <xf numFmtId="0" fontId="22" fillId="24" borderId="43" xfId="43" applyFont="1" applyFill="1" applyBorder="1" applyAlignment="1">
      <alignment horizontal="center" vertical="center"/>
    </xf>
    <xf numFmtId="0" fontId="22" fillId="24" borderId="44" xfId="43" applyFont="1" applyFill="1" applyBorder="1" applyAlignment="1">
      <alignment horizontal="center" vertical="center"/>
    </xf>
    <xf numFmtId="0" fontId="27" fillId="24" borderId="10" xfId="43" applyFont="1" applyFill="1" applyBorder="1" applyAlignment="1">
      <alignment horizontal="center" vertical="center"/>
    </xf>
    <xf numFmtId="0" fontId="22" fillId="24" borderId="45" xfId="43" applyFont="1" applyFill="1" applyBorder="1" applyAlignment="1">
      <alignment horizontal="center" vertical="center"/>
    </xf>
    <xf numFmtId="0" fontId="22" fillId="24" borderId="19" xfId="43" applyFont="1" applyFill="1" applyBorder="1" applyAlignment="1">
      <alignment horizontal="center" vertical="center"/>
    </xf>
    <xf numFmtId="0" fontId="22" fillId="24" borderId="46" xfId="43" applyFont="1" applyFill="1" applyBorder="1" applyAlignment="1">
      <alignment horizontal="center" vertical="center"/>
    </xf>
    <xf numFmtId="0" fontId="22" fillId="24" borderId="47" xfId="43" applyFont="1" applyFill="1" applyBorder="1" applyAlignment="1">
      <alignment horizontal="center" vertical="center"/>
    </xf>
    <xf numFmtId="0" fontId="27" fillId="24" borderId="16" xfId="43" applyFont="1" applyFill="1" applyBorder="1" applyAlignment="1">
      <alignment horizontal="center" vertical="center"/>
    </xf>
    <xf numFmtId="0" fontId="27" fillId="24" borderId="48" xfId="43" applyFont="1" applyFill="1" applyBorder="1" applyAlignment="1">
      <alignment horizontal="center" vertical="center"/>
    </xf>
    <xf numFmtId="0" fontId="22" fillId="24" borderId="49" xfId="43" applyFont="1" applyFill="1" applyBorder="1" applyAlignment="1">
      <alignment horizontal="center" vertical="center"/>
    </xf>
    <xf numFmtId="0" fontId="22" fillId="24" borderId="50" xfId="43" applyFont="1" applyFill="1" applyBorder="1" applyAlignment="1">
      <alignment horizontal="center" vertical="center"/>
    </xf>
    <xf numFmtId="0" fontId="22" fillId="24" borderId="51" xfId="43" applyFont="1" applyFill="1" applyBorder="1" applyAlignment="1">
      <alignment horizontal="center" vertical="center"/>
    </xf>
    <xf numFmtId="0" fontId="22" fillId="24" borderId="52" xfId="43" applyFont="1" applyFill="1" applyBorder="1" applyAlignment="1">
      <alignment horizontal="center" vertical="center"/>
    </xf>
    <xf numFmtId="0" fontId="27" fillId="24" borderId="53" xfId="43" applyFont="1" applyFill="1" applyBorder="1" applyAlignment="1">
      <alignment horizontal="center" vertical="center"/>
    </xf>
    <xf numFmtId="0" fontId="27" fillId="24" borderId="17" xfId="43" applyFont="1" applyFill="1" applyBorder="1" applyAlignment="1">
      <alignment horizontal="center" vertical="center"/>
    </xf>
    <xf numFmtId="0" fontId="22" fillId="24" borderId="30" xfId="43" applyFont="1" applyFill="1" applyBorder="1" applyAlignment="1">
      <alignment horizontal="center" vertical="center"/>
    </xf>
    <xf numFmtId="0" fontId="22" fillId="24" borderId="17" xfId="43" applyFont="1" applyFill="1" applyBorder="1" applyAlignment="1">
      <alignment horizontal="center" vertical="center"/>
    </xf>
    <xf numFmtId="0" fontId="22" fillId="24" borderId="31" xfId="43" applyFont="1" applyFill="1" applyBorder="1" applyAlignment="1">
      <alignment horizontal="center" vertical="center"/>
    </xf>
    <xf numFmtId="0" fontId="22" fillId="24" borderId="18" xfId="43" applyFont="1" applyFill="1" applyBorder="1" applyAlignment="1">
      <alignment horizontal="center" vertical="center"/>
    </xf>
    <xf numFmtId="0" fontId="29" fillId="24" borderId="35" xfId="42" applyFont="1" applyFill="1" applyBorder="1" applyAlignment="1">
      <alignment vertical="center"/>
    </xf>
    <xf numFmtId="0" fontId="23" fillId="25" borderId="0" xfId="43" applyFont="1" applyFill="1" applyAlignment="1">
      <alignment horizontal="centerContinuous" vertical="center"/>
    </xf>
    <xf numFmtId="14" fontId="1" fillId="0" borderId="0" xfId="43" applyNumberFormat="1" applyAlignment="1">
      <alignment vertical="center"/>
    </xf>
    <xf numFmtId="14" fontId="34" fillId="26" borderId="0" xfId="43" applyNumberFormat="1" applyFont="1" applyFill="1" applyAlignment="1">
      <alignment vertical="center"/>
    </xf>
    <xf numFmtId="0" fontId="30" fillId="24" borderId="32" xfId="43" applyFont="1" applyFill="1" applyBorder="1" applyAlignment="1">
      <alignment horizontal="center" vertical="center" wrapText="1"/>
    </xf>
    <xf numFmtId="0" fontId="30" fillId="24" borderId="55" xfId="43" applyFont="1" applyFill="1" applyBorder="1" applyAlignment="1">
      <alignment horizontal="center" vertical="center" wrapText="1"/>
    </xf>
    <xf numFmtId="0" fontId="30" fillId="24" borderId="22" xfId="43" applyFont="1" applyFill="1" applyBorder="1" applyAlignment="1">
      <alignment horizontal="center" vertical="center" wrapText="1"/>
    </xf>
    <xf numFmtId="0" fontId="30" fillId="24" borderId="57" xfId="43" applyFont="1" applyFill="1" applyBorder="1" applyAlignment="1">
      <alignment horizontal="center" vertical="center" wrapText="1"/>
    </xf>
    <xf numFmtId="0" fontId="30" fillId="24" borderId="37" xfId="43" applyFont="1" applyFill="1" applyBorder="1" applyAlignment="1">
      <alignment horizontal="center" vertical="center" wrapText="1"/>
    </xf>
    <xf numFmtId="0" fontId="30" fillId="24" borderId="79" xfId="43" applyFont="1" applyFill="1" applyBorder="1" applyAlignment="1">
      <alignment horizontal="center" vertical="center" wrapText="1"/>
    </xf>
    <xf numFmtId="0" fontId="30" fillId="0" borderId="94" xfId="43" applyFont="1" applyBorder="1" applyAlignment="1">
      <alignment horizontal="center" vertical="center" wrapText="1"/>
    </xf>
    <xf numFmtId="0" fontId="30" fillId="0" borderId="95" xfId="43" applyFont="1" applyBorder="1" applyAlignment="1">
      <alignment horizontal="center" vertical="center" wrapText="1"/>
    </xf>
    <xf numFmtId="0" fontId="23" fillId="0" borderId="0" xfId="43" applyFont="1" applyAlignment="1">
      <alignment horizontal="center" vertical="center"/>
    </xf>
    <xf numFmtId="0" fontId="34" fillId="0" borderId="37" xfId="43" applyFont="1" applyBorder="1" applyAlignment="1">
      <alignment horizontal="center" vertical="center"/>
    </xf>
    <xf numFmtId="0" fontId="30" fillId="0" borderId="32" xfId="43" applyFont="1" applyBorder="1" applyAlignment="1">
      <alignment horizontal="center" vertical="center" wrapText="1"/>
    </xf>
    <xf numFmtId="0" fontId="30" fillId="0" borderId="55" xfId="43" applyFont="1" applyBorder="1" applyAlignment="1">
      <alignment horizontal="center" vertical="center" wrapText="1"/>
    </xf>
    <xf numFmtId="0" fontId="30" fillId="0" borderId="56" xfId="43" applyFont="1" applyBorder="1" applyAlignment="1">
      <alignment horizontal="center" vertical="center" wrapText="1"/>
    </xf>
    <xf numFmtId="0" fontId="30" fillId="0" borderId="42" xfId="43" applyFont="1" applyBorder="1" applyAlignment="1">
      <alignment horizontal="center" vertical="center" wrapText="1"/>
    </xf>
    <xf numFmtId="0" fontId="30" fillId="0" borderId="40" xfId="43" applyFont="1" applyBorder="1" applyAlignment="1">
      <alignment horizontal="center" vertical="center" wrapText="1"/>
    </xf>
    <xf numFmtId="0" fontId="30" fillId="0" borderId="90" xfId="43" applyFont="1" applyBorder="1" applyAlignment="1">
      <alignment horizontal="center" vertical="center" wrapText="1"/>
    </xf>
    <xf numFmtId="0" fontId="25" fillId="24" borderId="94" xfId="44" applyFont="1" applyFill="1" applyBorder="1" applyAlignment="1">
      <alignment horizontal="center" vertical="center"/>
    </xf>
    <xf numFmtId="0" fontId="25" fillId="24" borderId="95" xfId="44" applyFont="1" applyFill="1" applyBorder="1" applyAlignment="1">
      <alignment horizontal="center" vertical="center"/>
    </xf>
    <xf numFmtId="0" fontId="30" fillId="0" borderId="49" xfId="43" applyFont="1" applyBorder="1" applyAlignment="1">
      <alignment horizontal="center" vertical="center" wrapText="1"/>
    </xf>
    <xf numFmtId="0" fontId="30" fillId="0" borderId="16" xfId="43" applyFont="1" applyBorder="1" applyAlignment="1">
      <alignment horizontal="center" vertical="center" wrapText="1"/>
    </xf>
    <xf numFmtId="0" fontId="30" fillId="0" borderId="57" xfId="43" applyFont="1" applyBorder="1" applyAlignment="1">
      <alignment horizontal="center" vertical="center" wrapText="1"/>
    </xf>
    <xf numFmtId="0" fontId="30" fillId="0" borderId="37" xfId="43" applyFont="1" applyBorder="1" applyAlignment="1">
      <alignment horizontal="center" vertical="center" wrapText="1"/>
    </xf>
    <xf numFmtId="0" fontId="29" fillId="0" borderId="12" xfId="44" applyFont="1" applyBorder="1" applyAlignment="1">
      <alignment horizontal="center" vertical="center" wrapText="1"/>
    </xf>
    <xf numFmtId="0" fontId="29" fillId="0" borderId="19" xfId="44" applyFont="1" applyBorder="1" applyAlignment="1">
      <alignment horizontal="center" vertical="center" wrapText="1"/>
    </xf>
    <xf numFmtId="0" fontId="29" fillId="0" borderId="13" xfId="44" applyFont="1" applyBorder="1" applyAlignment="1">
      <alignment horizontal="center" vertical="center"/>
    </xf>
    <xf numFmtId="0" fontId="29" fillId="0" borderId="17" xfId="44" applyFont="1" applyBorder="1" applyAlignment="1">
      <alignment horizontal="center" vertical="center"/>
    </xf>
    <xf numFmtId="0" fontId="25" fillId="25" borderId="58" xfId="43" applyFont="1" applyFill="1" applyBorder="1" applyAlignment="1">
      <alignment horizontal="right" vertical="center"/>
    </xf>
    <xf numFmtId="0" fontId="25" fillId="25" borderId="59" xfId="43" applyFont="1" applyFill="1" applyBorder="1" applyAlignment="1">
      <alignment horizontal="right" vertical="center"/>
    </xf>
    <xf numFmtId="0" fontId="25" fillId="25" borderId="60" xfId="43" applyFont="1" applyFill="1" applyBorder="1" applyAlignment="1">
      <alignment horizontal="right" vertical="center"/>
    </xf>
    <xf numFmtId="0" fontId="25" fillId="25" borderId="46" xfId="43" applyFont="1" applyFill="1" applyBorder="1" applyAlignment="1">
      <alignment horizontal="right" vertical="center"/>
    </xf>
    <xf numFmtId="0" fontId="25" fillId="25" borderId="61" xfId="43" applyFont="1" applyFill="1" applyBorder="1" applyAlignment="1">
      <alignment horizontal="right" vertical="center"/>
    </xf>
    <xf numFmtId="0" fontId="25" fillId="25" borderId="31" xfId="43" applyFont="1" applyFill="1" applyBorder="1" applyAlignment="1">
      <alignment horizontal="right" vertical="center"/>
    </xf>
    <xf numFmtId="38" fontId="25" fillId="24" borderId="21" xfId="33" applyFont="1" applyFill="1" applyBorder="1" applyAlignment="1">
      <alignment horizontal="right" vertical="center" shrinkToFit="1"/>
    </xf>
    <xf numFmtId="38" fontId="25" fillId="24" borderId="58" xfId="33" applyFont="1" applyFill="1" applyBorder="1" applyAlignment="1">
      <alignment horizontal="right" vertical="center" shrinkToFit="1"/>
    </xf>
    <xf numFmtId="38" fontId="25" fillId="24" borderId="19" xfId="33" applyFont="1" applyFill="1" applyBorder="1" applyAlignment="1">
      <alignment horizontal="right" vertical="center" shrinkToFit="1"/>
    </xf>
    <xf numFmtId="38" fontId="25" fillId="24" borderId="60" xfId="33" applyFont="1" applyFill="1" applyBorder="1" applyAlignment="1">
      <alignment horizontal="right" vertical="center" shrinkToFit="1"/>
    </xf>
    <xf numFmtId="38" fontId="25" fillId="24" borderId="17" xfId="33" applyFont="1" applyFill="1" applyBorder="1" applyAlignment="1">
      <alignment horizontal="right" vertical="center" shrinkToFit="1"/>
    </xf>
    <xf numFmtId="38" fontId="25" fillId="24" borderId="61" xfId="33" applyFont="1" applyFill="1" applyBorder="1" applyAlignment="1">
      <alignment horizontal="right" vertical="center" shrinkToFit="1"/>
    </xf>
    <xf numFmtId="0" fontId="29" fillId="0" borderId="62" xfId="44" applyFont="1" applyBorder="1" applyAlignment="1">
      <alignment horizontal="center" vertical="center"/>
    </xf>
    <xf numFmtId="0" fontId="29" fillId="0" borderId="54" xfId="44" applyFont="1" applyBorder="1" applyAlignment="1">
      <alignment horizontal="center" vertical="center"/>
    </xf>
    <xf numFmtId="0" fontId="29" fillId="0" borderId="63" xfId="44" applyFont="1" applyBorder="1" applyAlignment="1">
      <alignment horizontal="center" vertical="center"/>
    </xf>
    <xf numFmtId="0" fontId="30" fillId="24" borderId="64" xfId="43" applyFont="1" applyFill="1" applyBorder="1" applyAlignment="1">
      <alignment horizontal="center" vertical="center"/>
    </xf>
    <xf numFmtId="0" fontId="30" fillId="24" borderId="65" xfId="43" applyFont="1" applyFill="1" applyBorder="1" applyAlignment="1">
      <alignment horizontal="center" vertical="center"/>
    </xf>
    <xf numFmtId="0" fontId="30" fillId="24" borderId="66" xfId="43" applyFont="1" applyFill="1" applyBorder="1" applyAlignment="1">
      <alignment horizontal="center" vertical="center"/>
    </xf>
    <xf numFmtId="0" fontId="29" fillId="0" borderId="25" xfId="43" applyFont="1" applyBorder="1" applyAlignment="1">
      <alignment horizontal="center" vertical="center"/>
    </xf>
    <xf numFmtId="0" fontId="29" fillId="0" borderId="67" xfId="43" applyFont="1" applyBorder="1" applyAlignment="1">
      <alignment horizontal="center" vertical="center"/>
    </xf>
    <xf numFmtId="0" fontId="29" fillId="0" borderId="59" xfId="43" applyFont="1" applyBorder="1" applyAlignment="1">
      <alignment horizontal="center" vertical="center"/>
    </xf>
    <xf numFmtId="0" fontId="29" fillId="0" borderId="30" xfId="43" applyFont="1" applyBorder="1" applyAlignment="1">
      <alignment horizontal="center" vertical="center" wrapText="1"/>
    </xf>
    <xf numFmtId="0" fontId="29" fillId="0" borderId="53" xfId="43" applyFont="1" applyBorder="1" applyAlignment="1">
      <alignment horizontal="center" vertical="center" wrapText="1"/>
    </xf>
    <xf numFmtId="0" fontId="29" fillId="0" borderId="31" xfId="43" applyFont="1" applyBorder="1" applyAlignment="1">
      <alignment horizontal="center" vertical="center" wrapText="1"/>
    </xf>
    <xf numFmtId="56" fontId="22" fillId="24" borderId="58" xfId="43" applyNumberFormat="1" applyFont="1" applyFill="1" applyBorder="1" applyAlignment="1">
      <alignment horizontal="center" vertical="center"/>
    </xf>
    <xf numFmtId="0" fontId="22" fillId="24" borderId="67" xfId="43" applyFont="1" applyFill="1" applyBorder="1" applyAlignment="1">
      <alignment horizontal="center" vertical="center"/>
    </xf>
    <xf numFmtId="0" fontId="22" fillId="24" borderId="68" xfId="43" applyFont="1" applyFill="1" applyBorder="1" applyAlignment="1">
      <alignment horizontal="center" vertical="center"/>
    </xf>
    <xf numFmtId="0" fontId="22" fillId="24" borderId="61" xfId="43" applyFont="1" applyFill="1" applyBorder="1" applyAlignment="1">
      <alignment horizontal="center" vertical="center"/>
    </xf>
    <xf numFmtId="0" fontId="22" fillId="24" borderId="53" xfId="43" applyFont="1" applyFill="1" applyBorder="1" applyAlignment="1">
      <alignment horizontal="center" vertical="center"/>
    </xf>
    <xf numFmtId="0" fontId="22" fillId="24" borderId="23" xfId="43" applyFont="1" applyFill="1" applyBorder="1" applyAlignment="1">
      <alignment horizontal="center" vertical="center"/>
    </xf>
    <xf numFmtId="0" fontId="29" fillId="0" borderId="69" xfId="44" applyFont="1" applyBorder="1" applyAlignment="1">
      <alignment horizontal="center" vertical="center" wrapText="1"/>
    </xf>
    <xf numFmtId="0" fontId="29" fillId="0" borderId="21" xfId="44" applyFont="1" applyBorder="1" applyAlignment="1">
      <alignment horizontal="center" vertical="center" wrapText="1"/>
    </xf>
    <xf numFmtId="0" fontId="30" fillId="24" borderId="70" xfId="43" applyFont="1" applyFill="1" applyBorder="1" applyAlignment="1">
      <alignment horizontal="center" vertical="center"/>
    </xf>
    <xf numFmtId="0" fontId="30" fillId="24" borderId="71" xfId="43" applyFont="1" applyFill="1" applyBorder="1" applyAlignment="1">
      <alignment horizontal="center" vertical="center"/>
    </xf>
    <xf numFmtId="0" fontId="30" fillId="24" borderId="72" xfId="43" applyFont="1" applyFill="1" applyBorder="1" applyAlignment="1">
      <alignment horizontal="center" vertical="center"/>
    </xf>
    <xf numFmtId="0" fontId="31" fillId="24" borderId="73" xfId="42" applyFont="1" applyFill="1" applyBorder="1" applyAlignment="1">
      <alignment horizontal="center"/>
    </xf>
    <xf numFmtId="0" fontId="31" fillId="24" borderId="65" xfId="42" applyFont="1" applyFill="1" applyBorder="1" applyAlignment="1">
      <alignment horizontal="center"/>
    </xf>
    <xf numFmtId="0" fontId="31" fillId="24" borderId="66" xfId="42" applyFont="1" applyFill="1" applyBorder="1" applyAlignment="1">
      <alignment horizontal="center"/>
    </xf>
    <xf numFmtId="0" fontId="31" fillId="24" borderId="35" xfId="42" applyFont="1" applyFill="1" applyBorder="1" applyAlignment="1">
      <alignment horizontal="center"/>
    </xf>
    <xf numFmtId="0" fontId="31" fillId="24" borderId="36" xfId="42" applyFont="1" applyFill="1" applyBorder="1" applyAlignment="1">
      <alignment horizontal="center"/>
    </xf>
    <xf numFmtId="0" fontId="31" fillId="24" borderId="39" xfId="42" applyFont="1" applyFill="1" applyBorder="1" applyAlignment="1">
      <alignment horizontal="center"/>
    </xf>
    <xf numFmtId="0" fontId="29" fillId="24" borderId="35" xfId="43" applyFont="1" applyFill="1" applyBorder="1" applyAlignment="1">
      <alignment horizontal="center" vertical="center"/>
    </xf>
    <xf numFmtId="0" fontId="29" fillId="24" borderId="36" xfId="43" applyFont="1" applyFill="1" applyBorder="1" applyAlignment="1">
      <alignment horizontal="center" vertical="center"/>
    </xf>
    <xf numFmtId="0" fontId="29" fillId="24" borderId="74" xfId="43" applyFont="1" applyFill="1" applyBorder="1" applyAlignment="1">
      <alignment horizontal="center" vertical="center"/>
    </xf>
    <xf numFmtId="49" fontId="0" fillId="24" borderId="35" xfId="42" applyNumberFormat="1" applyFont="1" applyFill="1" applyBorder="1" applyAlignment="1">
      <alignment horizontal="center" vertical="center"/>
    </xf>
    <xf numFmtId="49" fontId="1" fillId="24" borderId="36" xfId="42" applyNumberFormat="1" applyFont="1" applyFill="1" applyBorder="1" applyAlignment="1">
      <alignment horizontal="center" vertical="center"/>
    </xf>
    <xf numFmtId="49" fontId="1" fillId="24" borderId="39" xfId="42" applyNumberFormat="1" applyFont="1" applyFill="1" applyBorder="1" applyAlignment="1">
      <alignment horizontal="center" vertical="center"/>
    </xf>
    <xf numFmtId="0" fontId="29" fillId="0" borderId="75" xfId="44" applyFont="1" applyBorder="1" applyAlignment="1">
      <alignment horizontal="center" vertical="center"/>
    </xf>
    <xf numFmtId="0" fontId="29" fillId="0" borderId="21" xfId="44" applyFont="1" applyBorder="1" applyAlignment="1">
      <alignment horizontal="center" vertical="center"/>
    </xf>
    <xf numFmtId="0" fontId="29" fillId="0" borderId="29" xfId="44" applyFont="1" applyBorder="1" applyAlignment="1">
      <alignment horizontal="center" vertical="center"/>
    </xf>
    <xf numFmtId="178" fontId="27" fillId="24" borderId="76" xfId="43" applyNumberFormat="1" applyFont="1" applyFill="1" applyBorder="1" applyAlignment="1">
      <alignment horizontal="center" vertical="center"/>
    </xf>
    <xf numFmtId="178" fontId="27" fillId="24" borderId="77" xfId="43" applyNumberFormat="1" applyFont="1" applyFill="1" applyBorder="1" applyAlignment="1">
      <alignment horizontal="center" vertical="center"/>
    </xf>
    <xf numFmtId="38" fontId="25" fillId="0" borderId="54" xfId="33" applyFont="1" applyBorder="1" applyAlignment="1">
      <alignment horizontal="right" vertical="center" shrinkToFit="1"/>
    </xf>
    <xf numFmtId="178" fontId="27" fillId="24" borderId="78" xfId="43" applyNumberFormat="1" applyFont="1" applyFill="1" applyBorder="1" applyAlignment="1">
      <alignment horizontal="center" vertical="center"/>
    </xf>
    <xf numFmtId="178" fontId="27" fillId="24" borderId="79" xfId="43" applyNumberFormat="1" applyFont="1" applyFill="1" applyBorder="1" applyAlignment="1">
      <alignment horizontal="center" vertical="center"/>
    </xf>
    <xf numFmtId="0" fontId="0" fillId="0" borderId="80" xfId="43" applyFont="1" applyBorder="1" applyAlignment="1">
      <alignment horizontal="center" vertical="center" wrapText="1"/>
    </xf>
    <xf numFmtId="0" fontId="1" fillId="0" borderId="81" xfId="43" applyBorder="1" applyAlignment="1">
      <alignment horizontal="center" vertical="center"/>
    </xf>
    <xf numFmtId="0" fontId="33" fillId="0" borderId="32" xfId="43" applyFont="1" applyBorder="1" applyAlignment="1">
      <alignment horizontal="center" vertical="center"/>
    </xf>
    <xf numFmtId="0" fontId="33" fillId="0" borderId="57" xfId="43" applyFont="1" applyBorder="1" applyAlignment="1">
      <alignment horizontal="center" vertical="center"/>
    </xf>
    <xf numFmtId="0" fontId="33" fillId="0" borderId="21" xfId="43" applyFont="1" applyBorder="1" applyAlignment="1">
      <alignment horizontal="center" vertical="center" wrapText="1"/>
    </xf>
    <xf numFmtId="0" fontId="33" fillId="0" borderId="17" xfId="43" applyFont="1" applyBorder="1" applyAlignment="1">
      <alignment horizontal="center" vertical="center" wrapText="1"/>
    </xf>
    <xf numFmtId="0" fontId="22" fillId="0" borderId="21" xfId="43" applyFont="1" applyBorder="1" applyAlignment="1">
      <alignment horizontal="center" vertical="center" wrapText="1"/>
    </xf>
    <xf numFmtId="0" fontId="22" fillId="0" borderId="17" xfId="43" applyFont="1" applyBorder="1" applyAlignment="1">
      <alignment horizontal="center" vertical="center" wrapText="1"/>
    </xf>
    <xf numFmtId="0" fontId="0" fillId="0" borderId="82" xfId="43" applyFont="1" applyBorder="1" applyAlignment="1">
      <alignment horizontal="left" vertical="center"/>
    </xf>
    <xf numFmtId="0" fontId="1" fillId="0" borderId="83" xfId="43" applyBorder="1" applyAlignment="1">
      <alignment horizontal="left" vertical="center"/>
    </xf>
    <xf numFmtId="0" fontId="1" fillId="0" borderId="84" xfId="43" applyBorder="1" applyAlignment="1">
      <alignment horizontal="left" vertical="center"/>
    </xf>
    <xf numFmtId="0" fontId="0" fillId="0" borderId="85" xfId="43" applyFont="1" applyBorder="1" applyAlignment="1">
      <alignment horizontal="left" vertical="center"/>
    </xf>
    <xf numFmtId="0" fontId="1" fillId="0" borderId="86" xfId="43" applyBorder="1" applyAlignment="1">
      <alignment horizontal="left" vertical="center"/>
    </xf>
    <xf numFmtId="0" fontId="1" fillId="0" borderId="87" xfId="43" applyBorder="1" applyAlignment="1">
      <alignment horizontal="left" vertical="center"/>
    </xf>
    <xf numFmtId="0" fontId="27" fillId="24" borderId="60" xfId="43" applyFont="1" applyFill="1" applyBorder="1" applyAlignment="1">
      <alignment horizontal="center" vertical="center"/>
    </xf>
    <xf numFmtId="0" fontId="27" fillId="24" borderId="10" xfId="43" applyFont="1" applyFill="1" applyBorder="1" applyAlignment="1">
      <alignment horizontal="center" vertical="center"/>
    </xf>
    <xf numFmtId="0" fontId="27" fillId="24" borderId="46" xfId="43" applyFont="1" applyFill="1" applyBorder="1" applyAlignment="1">
      <alignment horizontal="center" vertical="center"/>
    </xf>
    <xf numFmtId="0" fontId="30" fillId="0" borderId="14" xfId="43" applyFont="1" applyBorder="1" applyAlignment="1">
      <alignment horizontal="center" vertical="center" shrinkToFit="1"/>
    </xf>
    <xf numFmtId="0" fontId="30" fillId="0" borderId="0" xfId="43" applyFont="1" applyAlignment="1">
      <alignment horizontal="center" vertical="center" shrinkToFit="1"/>
    </xf>
    <xf numFmtId="177" fontId="25" fillId="0" borderId="16" xfId="43" applyNumberFormat="1" applyFont="1" applyBorder="1" applyAlignment="1">
      <alignment horizontal="right" vertical="center"/>
    </xf>
    <xf numFmtId="178" fontId="27" fillId="0" borderId="58" xfId="43" applyNumberFormat="1" applyFont="1" applyBorder="1" applyAlignment="1">
      <alignment horizontal="center" vertical="center"/>
    </xf>
    <xf numFmtId="178" fontId="27" fillId="0" borderId="68" xfId="43" applyNumberFormat="1" applyFont="1" applyBorder="1" applyAlignment="1">
      <alignment horizontal="center" vertical="center"/>
    </xf>
    <xf numFmtId="0" fontId="1" fillId="0" borderId="88" xfId="44" applyBorder="1" applyAlignment="1">
      <alignment horizontal="center" vertical="center"/>
    </xf>
    <xf numFmtId="0" fontId="1" fillId="0" borderId="55" xfId="44" applyBorder="1" applyAlignment="1">
      <alignment horizontal="center" vertical="center"/>
    </xf>
    <xf numFmtId="0" fontId="1" fillId="0" borderId="56" xfId="44" applyBorder="1" applyAlignment="1">
      <alignment horizontal="center" vertical="center"/>
    </xf>
    <xf numFmtId="0" fontId="1" fillId="0" borderId="78" xfId="44" applyBorder="1" applyAlignment="1">
      <alignment horizontal="center" vertical="center"/>
    </xf>
    <xf numFmtId="0" fontId="1" fillId="0" borderId="37" xfId="44" applyBorder="1" applyAlignment="1">
      <alignment horizontal="center" vertical="center"/>
    </xf>
    <xf numFmtId="0" fontId="1" fillId="0" borderId="89" xfId="44" applyBorder="1" applyAlignment="1">
      <alignment horizontal="center" vertical="center"/>
    </xf>
    <xf numFmtId="0" fontId="30" fillId="0" borderId="14" xfId="43" applyFont="1" applyBorder="1" applyAlignment="1">
      <alignment horizontal="center" vertical="center"/>
    </xf>
    <xf numFmtId="0" fontId="30" fillId="0" borderId="0" xfId="43" applyFont="1" applyAlignment="1">
      <alignment horizontal="center" vertical="center"/>
    </xf>
    <xf numFmtId="0" fontId="29" fillId="0" borderId="0" xfId="44" applyFont="1">
      <alignment vertical="center"/>
    </xf>
    <xf numFmtId="0" fontId="30" fillId="0" borderId="57" xfId="43" applyFont="1" applyBorder="1" applyAlignment="1">
      <alignment horizontal="center" vertical="center"/>
    </xf>
    <xf numFmtId="0" fontId="30" fillId="0" borderId="37" xfId="43" applyFont="1" applyBorder="1" applyAlignment="1">
      <alignment horizontal="center" vertical="center"/>
    </xf>
    <xf numFmtId="0" fontId="29" fillId="0" borderId="37" xfId="44" applyFont="1" applyBorder="1">
      <alignment vertical="center"/>
    </xf>
    <xf numFmtId="0" fontId="30" fillId="0" borderId="14" xfId="43" applyFont="1" applyBorder="1" applyAlignment="1">
      <alignment horizontal="center" vertical="center" wrapText="1"/>
    </xf>
    <xf numFmtId="0" fontId="31" fillId="0" borderId="91" xfId="42" applyFont="1" applyBorder="1" applyAlignment="1">
      <alignment horizontal="center" vertical="center"/>
    </xf>
    <xf numFmtId="0" fontId="31" fillId="0" borderId="14" xfId="42" applyFont="1" applyBorder="1" applyAlignment="1">
      <alignment horizontal="center" vertical="center"/>
    </xf>
    <xf numFmtId="0" fontId="31" fillId="0" borderId="57" xfId="42" applyFont="1" applyBorder="1" applyAlignment="1">
      <alignment horizontal="center" vertical="center"/>
    </xf>
    <xf numFmtId="0" fontId="31" fillId="0" borderId="79" xfId="42" applyFont="1" applyBorder="1" applyAlignment="1">
      <alignment horizontal="center" vertical="center"/>
    </xf>
    <xf numFmtId="0" fontId="25" fillId="0" borderId="0" xfId="43" applyFont="1" applyAlignment="1">
      <alignment horizontal="center" vertical="center"/>
    </xf>
    <xf numFmtId="0" fontId="26" fillId="0" borderId="0" xfId="42" applyFont="1" applyAlignment="1">
      <alignment vertical="center"/>
    </xf>
    <xf numFmtId="0" fontId="29" fillId="0" borderId="22" xfId="44" applyFont="1" applyBorder="1" applyAlignment="1">
      <alignment horizontal="center" vertical="center"/>
    </xf>
    <xf numFmtId="0" fontId="29" fillId="0" borderId="91" xfId="44" applyFont="1" applyBorder="1" applyAlignment="1">
      <alignment horizontal="center" vertical="center"/>
    </xf>
    <xf numFmtId="0" fontId="29" fillId="0" borderId="79" xfId="44" applyFont="1" applyBorder="1" applyAlignment="1">
      <alignment horizontal="center" vertical="center"/>
    </xf>
    <xf numFmtId="0" fontId="31" fillId="24" borderId="32" xfId="42" applyFont="1" applyFill="1" applyBorder="1" applyAlignment="1">
      <alignment horizontal="center" vertical="center"/>
    </xf>
    <xf numFmtId="0" fontId="31" fillId="24" borderId="55" xfId="42" applyFont="1" applyFill="1" applyBorder="1" applyAlignment="1">
      <alignment horizontal="center" vertical="center"/>
    </xf>
    <xf numFmtId="0" fontId="31" fillId="24" borderId="22" xfId="42" applyFont="1" applyFill="1" applyBorder="1" applyAlignment="1">
      <alignment horizontal="center" vertical="center"/>
    </xf>
    <xf numFmtId="0" fontId="31" fillId="24" borderId="14" xfId="42" applyFont="1" applyFill="1" applyBorder="1" applyAlignment="1">
      <alignment horizontal="center" vertical="center"/>
    </xf>
    <xf numFmtId="0" fontId="31" fillId="24" borderId="0" xfId="42" applyFont="1" applyFill="1" applyAlignment="1">
      <alignment horizontal="center" vertical="center"/>
    </xf>
    <xf numFmtId="0" fontId="31" fillId="24" borderId="91" xfId="42" applyFont="1" applyFill="1" applyBorder="1" applyAlignment="1">
      <alignment horizontal="center" vertical="center"/>
    </xf>
    <xf numFmtId="0" fontId="31" fillId="24" borderId="57" xfId="42" applyFont="1" applyFill="1" applyBorder="1" applyAlignment="1">
      <alignment horizontal="center" vertical="center"/>
    </xf>
    <xf numFmtId="0" fontId="31" fillId="24" borderId="37" xfId="42" applyFont="1" applyFill="1" applyBorder="1" applyAlignment="1">
      <alignment horizontal="center" vertical="center"/>
    </xf>
    <xf numFmtId="0" fontId="31" fillId="24" borderId="79" xfId="42" applyFont="1" applyFill="1" applyBorder="1" applyAlignment="1">
      <alignment horizontal="center" vertical="center"/>
    </xf>
    <xf numFmtId="0" fontId="28" fillId="0" borderId="37" xfId="43" applyFont="1" applyBorder="1" applyAlignment="1">
      <alignment horizontal="right" vertical="center"/>
    </xf>
    <xf numFmtId="0" fontId="27" fillId="0" borderId="58" xfId="44" applyFont="1" applyBorder="1" applyAlignment="1">
      <alignment horizontal="center" vertical="center"/>
    </xf>
    <xf numFmtId="0" fontId="27" fillId="0" borderId="67" xfId="44" applyFont="1" applyBorder="1" applyAlignment="1">
      <alignment horizontal="center" vertical="center"/>
    </xf>
    <xf numFmtId="0" fontId="27" fillId="0" borderId="59" xfId="44" applyFont="1" applyBorder="1" applyAlignment="1">
      <alignment horizontal="center" vertical="center"/>
    </xf>
    <xf numFmtId="0" fontId="30" fillId="0" borderId="0" xfId="43" applyFont="1" applyAlignment="1">
      <alignment horizontal="center" vertical="center" wrapText="1"/>
    </xf>
    <xf numFmtId="0" fontId="26" fillId="0" borderId="57" xfId="42" applyFont="1" applyBorder="1" applyAlignment="1">
      <alignment vertical="center"/>
    </xf>
    <xf numFmtId="0" fontId="26" fillId="0" borderId="37" xfId="42" applyFont="1" applyBorder="1" applyAlignment="1">
      <alignment vertical="center"/>
    </xf>
    <xf numFmtId="0" fontId="35" fillId="24" borderId="32" xfId="46" applyFill="1" applyBorder="1" applyAlignment="1" applyProtection="1">
      <alignment vertical="center"/>
    </xf>
    <xf numFmtId="0" fontId="26" fillId="24" borderId="55" xfId="42" applyFont="1" applyFill="1" applyBorder="1" applyAlignment="1">
      <alignment vertical="center"/>
    </xf>
    <xf numFmtId="0" fontId="26" fillId="24" borderId="22" xfId="42" applyFont="1" applyFill="1" applyBorder="1" applyAlignment="1">
      <alignment vertical="center"/>
    </xf>
    <xf numFmtId="0" fontId="26" fillId="24" borderId="57" xfId="42" applyFont="1" applyFill="1" applyBorder="1" applyAlignment="1">
      <alignment vertical="center"/>
    </xf>
    <xf numFmtId="0" fontId="26" fillId="24" borderId="37" xfId="42" applyFont="1" applyFill="1" applyBorder="1" applyAlignment="1">
      <alignment vertical="center"/>
    </xf>
    <xf numFmtId="0" fontId="26" fillId="24" borderId="79" xfId="42" applyFont="1" applyFill="1" applyBorder="1" applyAlignment="1">
      <alignment vertical="center"/>
    </xf>
    <xf numFmtId="0" fontId="30" fillId="0" borderId="32" xfId="43" applyFont="1" applyBorder="1" applyAlignment="1">
      <alignment horizontal="center" vertical="center"/>
    </xf>
    <xf numFmtId="0" fontId="30" fillId="0" borderId="55" xfId="43" applyFont="1" applyBorder="1" applyAlignment="1">
      <alignment horizontal="center" vertical="center"/>
    </xf>
    <xf numFmtId="0" fontId="26" fillId="0" borderId="55" xfId="42" applyFont="1" applyBorder="1" applyAlignment="1">
      <alignment horizontal="center" vertical="center"/>
    </xf>
    <xf numFmtId="0" fontId="26" fillId="0" borderId="0" xfId="42" applyFont="1" applyAlignment="1">
      <alignment horizontal="right" vertical="center"/>
    </xf>
    <xf numFmtId="0" fontId="25" fillId="0" borderId="14" xfId="43" applyFont="1" applyBorder="1" applyAlignment="1">
      <alignment horizontal="center" vertical="center" textRotation="255"/>
    </xf>
    <xf numFmtId="0" fontId="26" fillId="0" borderId="14" xfId="42" applyFont="1" applyBorder="1" applyAlignment="1">
      <alignment horizontal="center" vertical="center" textRotation="255"/>
    </xf>
    <xf numFmtId="177" fontId="25" fillId="0" borderId="40" xfId="42" applyNumberFormat="1" applyFont="1" applyBorder="1" applyAlignment="1">
      <alignment horizontal="right" vertical="center"/>
    </xf>
    <xf numFmtId="0" fontId="22" fillId="0" borderId="55" xfId="43" applyFont="1" applyBorder="1" applyAlignment="1">
      <alignment horizontal="center" vertical="center" wrapText="1"/>
    </xf>
    <xf numFmtId="0" fontId="22" fillId="0" borderId="55" xfId="43" applyFont="1" applyBorder="1" applyAlignment="1">
      <alignment horizontal="center" vertical="center"/>
    </xf>
    <xf numFmtId="0" fontId="22" fillId="0" borderId="37" xfId="43" applyFont="1" applyBorder="1" applyAlignment="1">
      <alignment horizontal="center" vertical="center"/>
    </xf>
    <xf numFmtId="177" fontId="25" fillId="0" borderId="10" xfId="42" applyNumberFormat="1" applyFont="1" applyBorder="1" applyAlignment="1">
      <alignment horizontal="right" vertical="center"/>
    </xf>
    <xf numFmtId="0" fontId="27" fillId="24" borderId="61" xfId="43" applyFont="1" applyFill="1" applyBorder="1" applyAlignment="1">
      <alignment horizontal="center" vertical="center"/>
    </xf>
    <xf numFmtId="0" fontId="27" fillId="24" borderId="53" xfId="43" applyFont="1" applyFill="1" applyBorder="1" applyAlignment="1">
      <alignment horizontal="center" vertical="center"/>
    </xf>
    <xf numFmtId="0" fontId="27" fillId="24" borderId="31" xfId="43" applyFont="1" applyFill="1" applyBorder="1" applyAlignment="1">
      <alignment horizontal="center" vertical="center"/>
    </xf>
    <xf numFmtId="38" fontId="25" fillId="24" borderId="54" xfId="33" applyFont="1" applyFill="1" applyBorder="1" applyAlignment="1">
      <alignment horizontal="right" vertical="center" shrinkToFit="1"/>
    </xf>
    <xf numFmtId="0" fontId="26" fillId="24" borderId="32" xfId="42" applyFont="1" applyFill="1" applyBorder="1" applyAlignment="1">
      <alignment horizontal="center" vertical="center"/>
    </xf>
    <xf numFmtId="0" fontId="26" fillId="24" borderId="55" xfId="42" applyFont="1" applyFill="1" applyBorder="1" applyAlignment="1">
      <alignment horizontal="center" vertical="center"/>
    </xf>
    <xf numFmtId="0" fontId="26" fillId="24" borderId="22" xfId="42" applyFont="1" applyFill="1" applyBorder="1" applyAlignment="1">
      <alignment horizontal="center" vertical="center"/>
    </xf>
    <xf numFmtId="0" fontId="26" fillId="24" borderId="57" xfId="42" applyFont="1" applyFill="1" applyBorder="1" applyAlignment="1">
      <alignment horizontal="center" vertical="center"/>
    </xf>
    <xf numFmtId="0" fontId="26" fillId="24" borderId="37" xfId="42" applyFont="1" applyFill="1" applyBorder="1" applyAlignment="1">
      <alignment horizontal="center" vertical="center"/>
    </xf>
    <xf numFmtId="0" fontId="26" fillId="24" borderId="79" xfId="42" applyFont="1" applyFill="1" applyBorder="1" applyAlignment="1">
      <alignment horizontal="center" vertical="center"/>
    </xf>
    <xf numFmtId="14" fontId="30" fillId="24" borderId="58" xfId="43" applyNumberFormat="1" applyFont="1" applyFill="1" applyBorder="1" applyAlignment="1">
      <alignment horizontal="center" vertical="center"/>
    </xf>
    <xf numFmtId="0" fontId="30" fillId="24" borderId="67" xfId="43" applyFont="1" applyFill="1" applyBorder="1" applyAlignment="1">
      <alignment horizontal="center" vertical="center"/>
    </xf>
    <xf numFmtId="0" fontId="30" fillId="24" borderId="68" xfId="43" applyFont="1" applyFill="1" applyBorder="1" applyAlignment="1">
      <alignment horizontal="center" vertical="center"/>
    </xf>
    <xf numFmtId="0" fontId="30" fillId="24" borderId="61" xfId="43" applyFont="1" applyFill="1" applyBorder="1" applyAlignment="1">
      <alignment horizontal="center" vertical="center"/>
    </xf>
    <xf numFmtId="0" fontId="30" fillId="24" borderId="53" xfId="43" applyFont="1" applyFill="1" applyBorder="1" applyAlignment="1">
      <alignment horizontal="center" vertical="center"/>
    </xf>
    <xf numFmtId="0" fontId="30" fillId="24" borderId="23" xfId="43" applyFont="1" applyFill="1" applyBorder="1" applyAlignment="1">
      <alignment horizontal="center" vertical="center"/>
    </xf>
    <xf numFmtId="0" fontId="26" fillId="24" borderId="73" xfId="42" applyFont="1" applyFill="1" applyBorder="1" applyAlignment="1">
      <alignment horizontal="center" vertical="center"/>
    </xf>
    <xf numFmtId="0" fontId="26" fillId="24" borderId="65" xfId="42" applyFont="1" applyFill="1" applyBorder="1" applyAlignment="1">
      <alignment horizontal="center" vertical="center"/>
    </xf>
    <xf numFmtId="0" fontId="26" fillId="24" borderId="66" xfId="42" applyFont="1" applyFill="1" applyBorder="1" applyAlignment="1">
      <alignment horizontal="center" vertical="center"/>
    </xf>
    <xf numFmtId="0" fontId="26" fillId="24" borderId="35" xfId="42" applyFont="1" applyFill="1" applyBorder="1" applyAlignment="1">
      <alignment horizontal="center" vertical="center"/>
    </xf>
    <xf numFmtId="0" fontId="26" fillId="24" borderId="36" xfId="42" applyFont="1" applyFill="1" applyBorder="1" applyAlignment="1">
      <alignment horizontal="center" vertical="center"/>
    </xf>
    <xf numFmtId="0" fontId="26" fillId="24" borderId="39" xfId="42" applyFont="1" applyFill="1" applyBorder="1" applyAlignment="1">
      <alignment horizontal="center" vertical="center"/>
    </xf>
    <xf numFmtId="0" fontId="29" fillId="0" borderId="90" xfId="44" applyFont="1" applyBorder="1">
      <alignment vertical="center"/>
    </xf>
    <xf numFmtId="0" fontId="29" fillId="0" borderId="89" xfId="44" applyFont="1" applyBorder="1">
      <alignment vertical="center"/>
    </xf>
    <xf numFmtId="0" fontId="28" fillId="24" borderId="88" xfId="42" applyFont="1" applyFill="1" applyBorder="1" applyAlignment="1">
      <alignment horizontal="center" vertical="center"/>
    </xf>
    <xf numFmtId="0" fontId="28" fillId="24" borderId="55" xfId="42" applyFont="1" applyFill="1" applyBorder="1" applyAlignment="1">
      <alignment horizontal="center" vertical="center"/>
    </xf>
    <xf numFmtId="0" fontId="28" fillId="24" borderId="22" xfId="42" applyFont="1" applyFill="1" applyBorder="1" applyAlignment="1">
      <alignment horizontal="center" vertical="center"/>
    </xf>
    <xf numFmtId="0" fontId="28" fillId="24" borderId="92" xfId="42" applyFont="1" applyFill="1" applyBorder="1" applyAlignment="1">
      <alignment horizontal="center" vertical="center"/>
    </xf>
    <xf numFmtId="0" fontId="28" fillId="24" borderId="0" xfId="42" applyFont="1" applyFill="1" applyAlignment="1">
      <alignment horizontal="center" vertical="center"/>
    </xf>
    <xf numFmtId="0" fontId="28" fillId="24" borderId="91" xfId="42" applyFont="1" applyFill="1" applyBorder="1" applyAlignment="1">
      <alignment horizontal="center" vertical="center"/>
    </xf>
    <xf numFmtId="0" fontId="28" fillId="24" borderId="78" xfId="42" applyFont="1" applyFill="1" applyBorder="1" applyAlignment="1">
      <alignment horizontal="center" vertical="center"/>
    </xf>
    <xf numFmtId="0" fontId="28" fillId="24" borderId="37" xfId="42" applyFont="1" applyFill="1" applyBorder="1" applyAlignment="1">
      <alignment horizontal="center" vertical="center"/>
    </xf>
    <xf numFmtId="0" fontId="28" fillId="24" borderId="79" xfId="42" applyFont="1" applyFill="1" applyBorder="1" applyAlignment="1">
      <alignment horizontal="center" vertical="center"/>
    </xf>
    <xf numFmtId="0" fontId="30" fillId="24" borderId="70" xfId="43" applyFont="1" applyFill="1" applyBorder="1" applyAlignment="1">
      <alignment horizontal="left" vertical="center"/>
    </xf>
    <xf numFmtId="0" fontId="30" fillId="24" borderId="71" xfId="43" applyFont="1" applyFill="1" applyBorder="1" applyAlignment="1">
      <alignment horizontal="left" vertical="center"/>
    </xf>
    <xf numFmtId="0" fontId="30" fillId="24" borderId="72" xfId="43" applyFont="1" applyFill="1" applyBorder="1" applyAlignment="1">
      <alignment horizontal="left" vertical="center"/>
    </xf>
    <xf numFmtId="0" fontId="25" fillId="24" borderId="93" xfId="44" applyFont="1" applyFill="1" applyBorder="1" applyAlignment="1">
      <alignment horizontal="center" vertical="center"/>
    </xf>
    <xf numFmtId="0" fontId="25" fillId="24" borderId="78" xfId="44" applyFont="1" applyFill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6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H25協会登録130325" xfId="42" xr:uid="{00000000-0005-0000-0000-00002B000000}"/>
    <cellStyle name="標準_四日市テニス協会登録名簿（原紙）" xfId="43" xr:uid="{00000000-0005-0000-0000-00002C000000}"/>
    <cellStyle name="標準_平成２２年協会登録について（Rev.0）" xfId="44" xr:uid="{00000000-0005-0000-0000-00002D000000}"/>
    <cellStyle name="良い" xfId="45" builtinId="26" customBuiltin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</xdr:row>
      <xdr:rowOff>247650</xdr:rowOff>
    </xdr:from>
    <xdr:to>
      <xdr:col>4</xdr:col>
      <xdr:colOff>76200</xdr:colOff>
      <xdr:row>5</xdr:row>
      <xdr:rowOff>114300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66775" y="428625"/>
          <a:ext cx="1447800" cy="790575"/>
        </a:xfrm>
        <a:prstGeom prst="wedgeRoundRectCallout">
          <a:avLst>
            <a:gd name="adj1" fmla="val -23677"/>
            <a:gd name="adj2" fmla="val 7454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一般は１、学校は２を入力してください</a:t>
          </a:r>
        </a:p>
      </xdr:txBody>
    </xdr:sp>
    <xdr:clientData/>
  </xdr:twoCellAnchor>
  <xdr:twoCellAnchor>
    <xdr:from>
      <xdr:col>6</xdr:col>
      <xdr:colOff>393700</xdr:colOff>
      <xdr:row>1</xdr:row>
      <xdr:rowOff>311150</xdr:rowOff>
    </xdr:from>
    <xdr:to>
      <xdr:col>8</xdr:col>
      <xdr:colOff>355600</xdr:colOff>
      <xdr:row>5</xdr:row>
      <xdr:rowOff>25400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49700" y="488950"/>
          <a:ext cx="1473200" cy="641350"/>
        </a:xfrm>
        <a:prstGeom prst="wedgeRoundRectCallout">
          <a:avLst>
            <a:gd name="adj1" fmla="val -37169"/>
            <a:gd name="adj2" fmla="val 6972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団体名、代表者名を入力してください</a:t>
          </a:r>
        </a:p>
      </xdr:txBody>
    </xdr:sp>
    <xdr:clientData/>
  </xdr:twoCellAnchor>
  <xdr:twoCellAnchor>
    <xdr:from>
      <xdr:col>17</xdr:col>
      <xdr:colOff>38100</xdr:colOff>
      <xdr:row>0</xdr:row>
      <xdr:rowOff>114300</xdr:rowOff>
    </xdr:from>
    <xdr:to>
      <xdr:col>19</xdr:col>
      <xdr:colOff>400050</xdr:colOff>
      <xdr:row>5</xdr:row>
      <xdr:rowOff>28576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858250" y="114300"/>
          <a:ext cx="1200150" cy="1019176"/>
        </a:xfrm>
        <a:prstGeom prst="wedgeRoundRectCallout">
          <a:avLst>
            <a:gd name="adj1" fmla="val -37169"/>
            <a:gd name="adj2" fmla="val 6972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代表の所在地、連絡先、電話番号を入力してください</a:t>
          </a:r>
        </a:p>
      </xdr:txBody>
    </xdr:sp>
    <xdr:clientData/>
  </xdr:twoCellAnchor>
  <xdr:twoCellAnchor>
    <xdr:from>
      <xdr:col>18</xdr:col>
      <xdr:colOff>317500</xdr:colOff>
      <xdr:row>6</xdr:row>
      <xdr:rowOff>152399</xdr:rowOff>
    </xdr:from>
    <xdr:to>
      <xdr:col>22</xdr:col>
      <xdr:colOff>431800</xdr:colOff>
      <xdr:row>9</xdr:row>
      <xdr:rowOff>120650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575800" y="1511299"/>
          <a:ext cx="1816100" cy="730251"/>
        </a:xfrm>
        <a:prstGeom prst="wedgeRoundRectCallout">
          <a:avLst>
            <a:gd name="adj1" fmla="val -37169"/>
            <a:gd name="adj2" fmla="val 6972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担当者の所在地、連絡先、電話番号及びメールアドレスを入力してください</a:t>
          </a:r>
        </a:p>
      </xdr:txBody>
    </xdr:sp>
    <xdr:clientData/>
  </xdr:twoCellAnchor>
  <xdr:twoCellAnchor>
    <xdr:from>
      <xdr:col>15</xdr:col>
      <xdr:colOff>257175</xdr:colOff>
      <xdr:row>6</xdr:row>
      <xdr:rowOff>180975</xdr:rowOff>
    </xdr:from>
    <xdr:to>
      <xdr:col>18</xdr:col>
      <xdr:colOff>200025</xdr:colOff>
      <xdr:row>10</xdr:row>
      <xdr:rowOff>209551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239125" y="1533525"/>
          <a:ext cx="1200150" cy="1019176"/>
        </a:xfrm>
        <a:prstGeom prst="wedgeRoundRectCallout">
          <a:avLst>
            <a:gd name="adj1" fmla="val -37169"/>
            <a:gd name="adj2" fmla="val 6972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登録費の入金処理・振込日、振込される名前を入力してください</a:t>
          </a:r>
        </a:p>
      </xdr:txBody>
    </xdr:sp>
    <xdr:clientData/>
  </xdr:twoCellAnchor>
  <xdr:twoCellAnchor>
    <xdr:from>
      <xdr:col>5</xdr:col>
      <xdr:colOff>161925</xdr:colOff>
      <xdr:row>18</xdr:row>
      <xdr:rowOff>276225</xdr:rowOff>
    </xdr:from>
    <xdr:to>
      <xdr:col>7</xdr:col>
      <xdr:colOff>47625</xdr:colOff>
      <xdr:row>19</xdr:row>
      <xdr:rowOff>333375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181350" y="5524500"/>
          <a:ext cx="1447800" cy="619125"/>
        </a:xfrm>
        <a:prstGeom prst="wedgeRoundRectCallout">
          <a:avLst>
            <a:gd name="adj1" fmla="val -29598"/>
            <a:gd name="adj2" fmla="val 7454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男性は１、女性は２を入力してください</a:t>
          </a:r>
        </a:p>
      </xdr:txBody>
    </xdr:sp>
    <xdr:clientData/>
  </xdr:twoCellAnchor>
  <xdr:twoCellAnchor>
    <xdr:from>
      <xdr:col>6</xdr:col>
      <xdr:colOff>955674</xdr:colOff>
      <xdr:row>24</xdr:row>
      <xdr:rowOff>174625</xdr:rowOff>
    </xdr:from>
    <xdr:to>
      <xdr:col>10</xdr:col>
      <xdr:colOff>266699</xdr:colOff>
      <xdr:row>26</xdr:row>
      <xdr:rowOff>146050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511674" y="8010525"/>
          <a:ext cx="1660525" cy="758825"/>
        </a:xfrm>
        <a:prstGeom prst="wedgeRoundRectCallout">
          <a:avLst>
            <a:gd name="adj1" fmla="val -32230"/>
            <a:gd name="adj2" fmla="val -8545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生年月日は上記の様に、西暦／月／日（半角）で、</a:t>
          </a: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記入してください</a:t>
          </a:r>
        </a:p>
      </xdr:txBody>
    </xdr:sp>
    <xdr:clientData/>
  </xdr:twoCellAnchor>
  <xdr:twoCellAnchor>
    <xdr:from>
      <xdr:col>19</xdr:col>
      <xdr:colOff>276224</xdr:colOff>
      <xdr:row>10</xdr:row>
      <xdr:rowOff>95249</xdr:rowOff>
    </xdr:from>
    <xdr:to>
      <xdr:col>24</xdr:col>
      <xdr:colOff>609600</xdr:colOff>
      <xdr:row>13</xdr:row>
      <xdr:rowOff>19050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953624" y="2470149"/>
          <a:ext cx="3267076" cy="889001"/>
        </a:xfrm>
        <a:prstGeom prst="wedgeRoundRectCallout">
          <a:avLst>
            <a:gd name="adj1" fmla="val -72125"/>
            <a:gd name="adj2" fmla="val 5657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鈴鹿テニス協会及び県の団体登録料を入力してください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記入例：鈴鹿：６千円＋県：７千円＝１３，０００円</a:t>
          </a:r>
        </a:p>
      </xdr:txBody>
    </xdr:sp>
    <xdr:clientData/>
  </xdr:twoCellAnchor>
  <xdr:twoCellAnchor>
    <xdr:from>
      <xdr:col>21</xdr:col>
      <xdr:colOff>365124</xdr:colOff>
      <xdr:row>13</xdr:row>
      <xdr:rowOff>171450</xdr:rowOff>
    </xdr:from>
    <xdr:to>
      <xdr:col>27</xdr:col>
      <xdr:colOff>168275</xdr:colOff>
      <xdr:row>15</xdr:row>
      <xdr:rowOff>304800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0893424" y="3511550"/>
          <a:ext cx="4260851" cy="920750"/>
        </a:xfrm>
        <a:prstGeom prst="wedgeRoundRectCallout">
          <a:avLst>
            <a:gd name="adj1" fmla="val -75310"/>
            <a:gd name="adj2" fmla="val 3374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鈴鹿テニス協会及び県の個人登録料の合計を入力してください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記入例：鈴鹿：</a:t>
          </a:r>
          <a:r>
            <a:rPr kumimoji="1" lang="en-US" altLang="ja-JP" sz="1100">
              <a:solidFill>
                <a:sysClr val="windowText" lastClr="000000"/>
              </a:solidFill>
            </a:rPr>
            <a:t>500</a:t>
          </a:r>
          <a:r>
            <a:rPr kumimoji="1" lang="ja-JP" altLang="en-US" sz="1100">
              <a:solidFill>
                <a:sysClr val="windowText" lastClr="000000"/>
              </a:solidFill>
            </a:rPr>
            <a:t>円</a:t>
          </a:r>
          <a:r>
            <a:rPr kumimoji="1" lang="en-US" altLang="ja-JP" sz="1100">
              <a:solidFill>
                <a:sysClr val="windowText" lastClr="000000"/>
              </a:solidFill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</a:rPr>
            <a:t>人＋県：</a:t>
          </a:r>
          <a:r>
            <a:rPr kumimoji="1" lang="en-US" altLang="ja-JP" sz="1100">
              <a:solidFill>
                <a:sysClr val="windowText" lastClr="000000"/>
              </a:solidFill>
            </a:rPr>
            <a:t>300</a:t>
          </a:r>
          <a:r>
            <a:rPr kumimoji="1" lang="ja-JP" altLang="en-US" sz="1100">
              <a:solidFill>
                <a:sysClr val="windowText" lastClr="000000"/>
              </a:solidFill>
            </a:rPr>
            <a:t>円</a:t>
          </a:r>
          <a:r>
            <a:rPr kumimoji="1" lang="en-US" altLang="ja-JP" sz="1100">
              <a:solidFill>
                <a:sysClr val="windowText" lastClr="000000"/>
              </a:solidFill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</a:rPr>
            <a:t>人＝</a:t>
          </a:r>
          <a:r>
            <a:rPr kumimoji="1" lang="en-US" altLang="ja-JP" sz="1100">
              <a:solidFill>
                <a:sysClr val="windowText" lastClr="000000"/>
              </a:solidFill>
            </a:rPr>
            <a:t>800</a:t>
          </a:r>
          <a:r>
            <a:rPr kumimoji="1" lang="ja-JP" altLang="en-US" sz="1100">
              <a:solidFill>
                <a:sysClr val="windowText" lastClr="000000"/>
              </a:solidFill>
            </a:rPr>
            <a:t>円</a:t>
          </a:r>
          <a:r>
            <a:rPr kumimoji="1" lang="en-US" altLang="ja-JP" sz="1100">
              <a:solidFill>
                <a:sysClr val="windowText" lastClr="000000"/>
              </a:solidFill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</a:rPr>
            <a:t>人</a:t>
          </a:r>
          <a:r>
            <a:rPr kumimoji="1" lang="en-US" altLang="ja-JP" sz="1100">
              <a:solidFill>
                <a:sysClr val="windowText" lastClr="000000"/>
              </a:solidFill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</a:rPr>
            <a:t>２名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鈴鹿地区以外から、県登録を行った人は、鈴鹿の登録料のみ</a:t>
          </a: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記入例：鈴鹿：</a:t>
          </a:r>
          <a:r>
            <a:rPr kumimoji="1" lang="en-US" altLang="ja-JP" sz="1100">
              <a:solidFill>
                <a:sysClr val="windowText" lastClr="000000"/>
              </a:solidFill>
            </a:rPr>
            <a:t>500</a:t>
          </a:r>
          <a:r>
            <a:rPr kumimoji="1" lang="ja-JP" altLang="en-US" sz="1100">
              <a:solidFill>
                <a:sysClr val="windowText" lastClr="000000"/>
              </a:solidFill>
            </a:rPr>
            <a:t>円</a:t>
          </a:r>
          <a:r>
            <a:rPr kumimoji="1" lang="en-US" altLang="ja-JP" sz="1100">
              <a:solidFill>
                <a:sysClr val="windowText" lastClr="000000"/>
              </a:solidFill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</a:rPr>
            <a:t>人ｘ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203200</xdr:colOff>
      <xdr:row>24</xdr:row>
      <xdr:rowOff>222250</xdr:rowOff>
    </xdr:from>
    <xdr:to>
      <xdr:col>3</xdr:col>
      <xdr:colOff>628650</xdr:colOff>
      <xdr:row>26</xdr:row>
      <xdr:rowOff>241300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35000" y="8058150"/>
          <a:ext cx="1454150" cy="806450"/>
        </a:xfrm>
        <a:prstGeom prst="wedgeRoundRectCallout">
          <a:avLst>
            <a:gd name="adj1" fmla="val -40124"/>
            <a:gd name="adj2" fmla="val -8515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新規は１、継続は２、追加は３を入力してください</a:t>
          </a:r>
        </a:p>
      </xdr:txBody>
    </xdr:sp>
    <xdr:clientData/>
  </xdr:twoCellAnchor>
  <xdr:twoCellAnchor>
    <xdr:from>
      <xdr:col>4</xdr:col>
      <xdr:colOff>228600</xdr:colOff>
      <xdr:row>24</xdr:row>
      <xdr:rowOff>95250</xdr:rowOff>
    </xdr:from>
    <xdr:to>
      <xdr:col>6</xdr:col>
      <xdr:colOff>374650</xdr:colOff>
      <xdr:row>26</xdr:row>
      <xdr:rowOff>114300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476500" y="7931150"/>
          <a:ext cx="1454150" cy="806450"/>
        </a:xfrm>
        <a:prstGeom prst="wedgeRoundRectCallout">
          <a:avLst>
            <a:gd name="adj1" fmla="val -40124"/>
            <a:gd name="adj2" fmla="val -8515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「氏」と「名」の間は、１文字空けて入力してください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4"/>
  <sheetViews>
    <sheetView showGridLines="0" tabSelected="1" zoomScale="75" zoomScaleNormal="75" zoomScaleSheetLayoutView="100" workbookViewId="0">
      <selection activeCell="D5" sqref="D5:G6"/>
    </sheetView>
  </sheetViews>
  <sheetFormatPr defaultColWidth="9" defaultRowHeight="13" x14ac:dyDescent="0.2"/>
  <cols>
    <col min="1" max="1" width="5.6328125" style="1" customWidth="1"/>
    <col min="2" max="2" width="7.08984375" style="1" customWidth="1"/>
    <col min="3" max="3" width="6.36328125" style="1" customWidth="1"/>
    <col min="4" max="5" width="10.26953125" style="1" customWidth="1"/>
    <col min="6" max="6" width="6.90625" style="1" customWidth="1"/>
    <col min="7" max="7" width="13.6328125" style="1" customWidth="1"/>
    <col min="8" max="8" width="6.08984375" style="1" customWidth="1"/>
    <col min="9" max="20" width="5.453125" style="1" customWidth="1"/>
    <col min="21" max="21" width="6" style="1" bestFit="1" customWidth="1"/>
    <col min="22" max="22" width="10.36328125" style="1" bestFit="1" customWidth="1"/>
    <col min="23" max="23" width="12.7265625" style="1" bestFit="1" customWidth="1"/>
    <col min="24" max="24" width="11.6328125" style="1" bestFit="1" customWidth="1"/>
    <col min="25" max="25" width="10.36328125" style="1" customWidth="1"/>
    <col min="26" max="26" width="10.36328125" style="1" bestFit="1" customWidth="1"/>
    <col min="27" max="16384" width="9" style="1"/>
  </cols>
  <sheetData>
    <row r="1" spans="1:20" ht="14" x14ac:dyDescent="0.2">
      <c r="A1" s="26" t="s">
        <v>60</v>
      </c>
      <c r="B1" s="26"/>
      <c r="O1" s="17"/>
    </row>
    <row r="2" spans="1:20" ht="27" customHeight="1" x14ac:dyDescent="0.2">
      <c r="A2" s="98" t="s">
        <v>70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0" ht="8.25" customHeight="1" x14ac:dyDescent="0.2">
      <c r="A3" s="87"/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0" s="7" customFormat="1" ht="18" customHeight="1" thickBot="1" x14ac:dyDescent="0.25">
      <c r="A4" s="210"/>
      <c r="B4" s="210"/>
      <c r="C4" s="211"/>
      <c r="D4" s="5"/>
      <c r="E4" s="6"/>
      <c r="F4" s="5"/>
      <c r="G4" s="6" t="s">
        <v>0</v>
      </c>
      <c r="H4" s="4"/>
      <c r="I4" s="224" t="s">
        <v>61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</row>
    <row r="5" spans="1:20" s="8" customFormat="1" ht="19.5" customHeight="1" x14ac:dyDescent="0.2">
      <c r="A5" s="100" t="s">
        <v>1</v>
      </c>
      <c r="B5" s="101"/>
      <c r="C5" s="102"/>
      <c r="D5" s="90"/>
      <c r="E5" s="91"/>
      <c r="F5" s="91"/>
      <c r="G5" s="92"/>
      <c r="H5" s="100" t="s">
        <v>57</v>
      </c>
      <c r="I5" s="212"/>
      <c r="J5" s="53" t="s">
        <v>3</v>
      </c>
      <c r="K5" s="148"/>
      <c r="L5" s="149"/>
      <c r="M5" s="149"/>
      <c r="N5" s="149"/>
      <c r="O5" s="149"/>
      <c r="P5" s="149"/>
      <c r="Q5" s="149"/>
      <c r="R5" s="149"/>
      <c r="S5" s="149"/>
      <c r="T5" s="150"/>
    </row>
    <row r="6" spans="1:20" s="8" customFormat="1" ht="19.5" customHeight="1" thickBot="1" x14ac:dyDescent="0.25">
      <c r="A6" s="103"/>
      <c r="B6" s="104"/>
      <c r="C6" s="105"/>
      <c r="D6" s="93"/>
      <c r="E6" s="94"/>
      <c r="F6" s="94"/>
      <c r="G6" s="95"/>
      <c r="H6" s="199"/>
      <c r="I6" s="213"/>
      <c r="J6" s="131"/>
      <c r="K6" s="132"/>
      <c r="L6" s="132"/>
      <c r="M6" s="132"/>
      <c r="N6" s="132"/>
      <c r="O6" s="132"/>
      <c r="P6" s="132"/>
      <c r="Q6" s="132"/>
      <c r="R6" s="132"/>
      <c r="S6" s="132"/>
      <c r="T6" s="133"/>
    </row>
    <row r="7" spans="1:20" s="8" customFormat="1" ht="19.5" customHeight="1" x14ac:dyDescent="0.2">
      <c r="A7" s="108" t="s">
        <v>33</v>
      </c>
      <c r="B7" s="109"/>
      <c r="C7" s="106"/>
      <c r="D7" s="96" t="s">
        <v>56</v>
      </c>
      <c r="E7" s="90"/>
      <c r="F7" s="91"/>
      <c r="G7" s="92"/>
      <c r="H7" s="199"/>
      <c r="I7" s="213"/>
      <c r="J7" s="54" t="s">
        <v>51</v>
      </c>
      <c r="K7" s="151"/>
      <c r="L7" s="152"/>
      <c r="M7" s="152"/>
      <c r="N7" s="152"/>
      <c r="O7" s="152"/>
      <c r="P7" s="152"/>
      <c r="Q7" s="152"/>
      <c r="R7" s="152"/>
      <c r="S7" s="152"/>
      <c r="T7" s="153"/>
    </row>
    <row r="8" spans="1:20" s="8" customFormat="1" ht="19.5" customHeight="1" thickBot="1" x14ac:dyDescent="0.25">
      <c r="A8" s="110"/>
      <c r="B8" s="111"/>
      <c r="C8" s="107"/>
      <c r="D8" s="97"/>
      <c r="E8" s="93"/>
      <c r="F8" s="94"/>
      <c r="G8" s="95"/>
      <c r="H8" s="202"/>
      <c r="I8" s="214"/>
      <c r="J8" s="55" t="s">
        <v>5</v>
      </c>
      <c r="K8" s="154"/>
      <c r="L8" s="155"/>
      <c r="M8" s="155"/>
      <c r="N8" s="155"/>
      <c r="O8" s="155"/>
      <c r="P8" s="155"/>
      <c r="Q8" s="155"/>
      <c r="R8" s="155"/>
      <c r="S8" s="155"/>
      <c r="T8" s="156"/>
    </row>
    <row r="9" spans="1:20" s="8" customFormat="1" ht="19.5" customHeight="1" x14ac:dyDescent="0.2">
      <c r="A9" s="199" t="s">
        <v>58</v>
      </c>
      <c r="B9" s="200"/>
      <c r="C9" s="201"/>
      <c r="D9" s="215"/>
      <c r="E9" s="216"/>
      <c r="F9" s="216"/>
      <c r="G9" s="217"/>
      <c r="H9" s="205" t="s">
        <v>59</v>
      </c>
      <c r="I9" s="206"/>
      <c r="J9" s="53" t="s">
        <v>3</v>
      </c>
      <c r="K9" s="148"/>
      <c r="L9" s="149"/>
      <c r="M9" s="149"/>
      <c r="N9" s="149"/>
      <c r="O9" s="149"/>
      <c r="P9" s="149"/>
      <c r="Q9" s="149"/>
      <c r="R9" s="149"/>
      <c r="S9" s="149"/>
      <c r="T9" s="150"/>
    </row>
    <row r="10" spans="1:20" s="8" customFormat="1" ht="19.5" customHeight="1" x14ac:dyDescent="0.2">
      <c r="A10" s="199"/>
      <c r="B10" s="200"/>
      <c r="C10" s="201"/>
      <c r="D10" s="218"/>
      <c r="E10" s="219"/>
      <c r="F10" s="219"/>
      <c r="G10" s="220"/>
      <c r="H10" s="207"/>
      <c r="I10" s="206"/>
      <c r="J10" s="131"/>
      <c r="K10" s="132"/>
      <c r="L10" s="132"/>
      <c r="M10" s="132"/>
      <c r="N10" s="132"/>
      <c r="O10" s="132"/>
      <c r="P10" s="132"/>
      <c r="Q10" s="132"/>
      <c r="R10" s="132"/>
      <c r="S10" s="132"/>
      <c r="T10" s="133"/>
    </row>
    <row r="11" spans="1:20" s="8" customFormat="1" ht="19.5" customHeight="1" thickBot="1" x14ac:dyDescent="0.25">
      <c r="A11" s="202"/>
      <c r="B11" s="203"/>
      <c r="C11" s="204"/>
      <c r="D11" s="221"/>
      <c r="E11" s="222"/>
      <c r="F11" s="222"/>
      <c r="G11" s="223"/>
      <c r="H11" s="208"/>
      <c r="I11" s="209"/>
      <c r="J11" s="56" t="s">
        <v>4</v>
      </c>
      <c r="K11" s="157"/>
      <c r="L11" s="158"/>
      <c r="M11" s="158"/>
      <c r="N11" s="159"/>
      <c r="O11" s="60" t="s">
        <v>5</v>
      </c>
      <c r="P11" s="160"/>
      <c r="Q11" s="161"/>
      <c r="R11" s="161"/>
      <c r="S11" s="161"/>
      <c r="T11" s="162"/>
    </row>
    <row r="12" spans="1:20" s="8" customFormat="1" ht="25" customHeight="1" x14ac:dyDescent="0.2">
      <c r="A12" s="205" t="s">
        <v>6</v>
      </c>
      <c r="B12" s="228"/>
      <c r="C12" s="211"/>
      <c r="D12" s="231"/>
      <c r="E12" s="232"/>
      <c r="F12" s="232"/>
      <c r="G12" s="232"/>
      <c r="H12" s="232"/>
      <c r="I12" s="233"/>
      <c r="J12" s="134" t="s">
        <v>48</v>
      </c>
      <c r="K12" s="135"/>
      <c r="L12" s="135"/>
      <c r="M12" s="135"/>
      <c r="N12" s="135"/>
      <c r="O12" s="136"/>
      <c r="P12" s="140"/>
      <c r="Q12" s="141"/>
      <c r="R12" s="141"/>
      <c r="S12" s="141"/>
      <c r="T12" s="142"/>
    </row>
    <row r="13" spans="1:20" s="8" customFormat="1" ht="30.75" customHeight="1" thickBot="1" x14ac:dyDescent="0.25">
      <c r="A13" s="229"/>
      <c r="B13" s="230"/>
      <c r="C13" s="230"/>
      <c r="D13" s="234"/>
      <c r="E13" s="235"/>
      <c r="F13" s="235"/>
      <c r="G13" s="235"/>
      <c r="H13" s="235"/>
      <c r="I13" s="236"/>
      <c r="J13" s="137" t="s">
        <v>7</v>
      </c>
      <c r="K13" s="138"/>
      <c r="L13" s="138"/>
      <c r="M13" s="138"/>
      <c r="N13" s="138"/>
      <c r="O13" s="139"/>
      <c r="P13" s="143"/>
      <c r="Q13" s="144"/>
      <c r="R13" s="144"/>
      <c r="S13" s="144"/>
      <c r="T13" s="145"/>
    </row>
    <row r="14" spans="1:20" ht="30.75" customHeight="1" x14ac:dyDescent="0.2">
      <c r="A14" s="237"/>
      <c r="B14" s="238"/>
      <c r="C14" s="239"/>
      <c r="D14" s="240"/>
      <c r="E14" s="240"/>
      <c r="F14" s="9"/>
      <c r="G14" s="10"/>
      <c r="H14" s="241" t="s">
        <v>8</v>
      </c>
      <c r="I14" s="146" t="s">
        <v>9</v>
      </c>
      <c r="J14" s="147"/>
      <c r="K14" s="147"/>
      <c r="L14" s="116"/>
      <c r="M14" s="117"/>
      <c r="N14" s="28" t="s">
        <v>38</v>
      </c>
      <c r="O14" s="122"/>
      <c r="P14" s="122"/>
      <c r="Q14" s="122"/>
      <c r="R14" s="122"/>
      <c r="S14" s="123"/>
      <c r="T14" s="29" t="s">
        <v>10</v>
      </c>
    </row>
    <row r="15" spans="1:20" ht="30.75" customHeight="1" x14ac:dyDescent="0.2">
      <c r="A15" s="199" t="s">
        <v>11</v>
      </c>
      <c r="B15" s="200"/>
      <c r="C15" s="200"/>
      <c r="D15" s="243">
        <f>SUMIF(F21:F50,1)</f>
        <v>0</v>
      </c>
      <c r="E15" s="243"/>
      <c r="F15" s="9" t="s">
        <v>12</v>
      </c>
      <c r="G15" s="11"/>
      <c r="H15" s="242"/>
      <c r="I15" s="112" t="s">
        <v>34</v>
      </c>
      <c r="J15" s="113"/>
      <c r="K15" s="113"/>
      <c r="L15" s="118" t="str">
        <f>IF(C7=2,1,"")</f>
        <v/>
      </c>
      <c r="M15" s="119"/>
      <c r="N15" s="25" t="s">
        <v>38</v>
      </c>
      <c r="O15" s="124"/>
      <c r="P15" s="124"/>
      <c r="Q15" s="124"/>
      <c r="R15" s="124"/>
      <c r="S15" s="125"/>
      <c r="T15" s="18" t="s">
        <v>10</v>
      </c>
    </row>
    <row r="16" spans="1:20" ht="30.75" customHeight="1" thickBot="1" x14ac:dyDescent="0.25">
      <c r="A16" s="199" t="s">
        <v>13</v>
      </c>
      <c r="B16" s="200"/>
      <c r="C16" s="200"/>
      <c r="D16" s="247">
        <f>SUMIF(F21:F50,2)/2</f>
        <v>0</v>
      </c>
      <c r="E16" s="247"/>
      <c r="F16" s="12" t="s">
        <v>12</v>
      </c>
      <c r="G16" s="11"/>
      <c r="H16" s="242"/>
      <c r="I16" s="114" t="s">
        <v>14</v>
      </c>
      <c r="J16" s="115"/>
      <c r="K16" s="115"/>
      <c r="L16" s="120">
        <f>IF(D51&gt;0,D51,0)</f>
        <v>0</v>
      </c>
      <c r="M16" s="121"/>
      <c r="N16" s="30" t="s">
        <v>32</v>
      </c>
      <c r="O16" s="126"/>
      <c r="P16" s="126"/>
      <c r="Q16" s="126"/>
      <c r="R16" s="126"/>
      <c r="S16" s="127"/>
      <c r="T16" s="31" t="s">
        <v>10</v>
      </c>
    </row>
    <row r="17" spans="1:26" ht="30.75" customHeight="1" thickBot="1" x14ac:dyDescent="0.25">
      <c r="A17" s="188" t="s">
        <v>15</v>
      </c>
      <c r="B17" s="189"/>
      <c r="C17" s="189"/>
      <c r="D17" s="190">
        <f>SUM(D15:E16)</f>
        <v>0</v>
      </c>
      <c r="E17" s="190"/>
      <c r="F17" s="20" t="s">
        <v>12</v>
      </c>
      <c r="G17" s="7"/>
      <c r="H17" s="242"/>
      <c r="I17" s="128" t="s">
        <v>16</v>
      </c>
      <c r="J17" s="129"/>
      <c r="K17" s="129"/>
      <c r="L17" s="129"/>
      <c r="M17" s="129"/>
      <c r="N17" s="130"/>
      <c r="O17" s="168">
        <f>O14+O15+O16</f>
        <v>0</v>
      </c>
      <c r="P17" s="168"/>
      <c r="Q17" s="168"/>
      <c r="R17" s="168"/>
      <c r="S17" s="168"/>
      <c r="T17" s="27" t="s">
        <v>10</v>
      </c>
    </row>
    <row r="18" spans="1:26" ht="48" customHeight="1" thickBot="1" x14ac:dyDescent="0.25">
      <c r="A18" s="173" t="s">
        <v>2</v>
      </c>
      <c r="B18" s="175" t="s">
        <v>35</v>
      </c>
      <c r="C18" s="193" t="s">
        <v>17</v>
      </c>
      <c r="D18" s="194"/>
      <c r="E18" s="195"/>
      <c r="F18" s="177" t="s">
        <v>19</v>
      </c>
      <c r="G18" s="244" t="s">
        <v>18</v>
      </c>
      <c r="H18" s="245"/>
      <c r="I18" s="146" t="s">
        <v>74</v>
      </c>
      <c r="J18" s="163"/>
      <c r="K18" s="164"/>
      <c r="L18" s="164"/>
      <c r="M18" s="164"/>
      <c r="N18" s="164"/>
      <c r="O18" s="164"/>
      <c r="P18" s="164"/>
      <c r="Q18" s="164"/>
      <c r="R18" s="164"/>
      <c r="S18" s="164"/>
      <c r="T18" s="165"/>
      <c r="V18" s="89">
        <f ca="1">TODAY()</f>
        <v>45718</v>
      </c>
      <c r="W18" s="89">
        <v>46022</v>
      </c>
      <c r="X18" s="89" t="s">
        <v>50</v>
      </c>
      <c r="Y18" s="89">
        <v>45749</v>
      </c>
    </row>
    <row r="19" spans="1:26" s="8" customFormat="1" ht="44.25" customHeight="1" thickBot="1" x14ac:dyDescent="0.25">
      <c r="A19" s="174"/>
      <c r="B19" s="176"/>
      <c r="C19" s="196"/>
      <c r="D19" s="197"/>
      <c r="E19" s="198"/>
      <c r="F19" s="178"/>
      <c r="G19" s="246"/>
      <c r="H19" s="246"/>
      <c r="I19" s="49" t="s">
        <v>20</v>
      </c>
      <c r="J19" s="21" t="s">
        <v>21</v>
      </c>
      <c r="K19" s="51" t="s">
        <v>22</v>
      </c>
      <c r="L19" s="22" t="s">
        <v>23</v>
      </c>
      <c r="M19" s="23" t="s">
        <v>24</v>
      </c>
      <c r="N19" s="21" t="s">
        <v>25</v>
      </c>
      <c r="O19" s="22" t="s">
        <v>26</v>
      </c>
      <c r="P19" s="21" t="s">
        <v>27</v>
      </c>
      <c r="Q19" s="21" t="s">
        <v>28</v>
      </c>
      <c r="R19" s="21" t="s">
        <v>29</v>
      </c>
      <c r="S19" s="21" t="s">
        <v>30</v>
      </c>
      <c r="T19" s="24" t="s">
        <v>31</v>
      </c>
      <c r="U19" s="32" t="s">
        <v>36</v>
      </c>
      <c r="V19" s="32" t="s">
        <v>42</v>
      </c>
      <c r="W19" s="32" t="s">
        <v>71</v>
      </c>
      <c r="X19" s="32" t="s">
        <v>39</v>
      </c>
      <c r="Y19" s="32" t="s">
        <v>72</v>
      </c>
      <c r="Z19" s="32" t="s">
        <v>73</v>
      </c>
    </row>
    <row r="20" spans="1:26" s="8" customFormat="1" ht="30.75" customHeight="1" x14ac:dyDescent="0.2">
      <c r="A20" s="33" t="s">
        <v>37</v>
      </c>
      <c r="B20" s="44">
        <v>1</v>
      </c>
      <c r="C20" s="225" t="s">
        <v>62</v>
      </c>
      <c r="D20" s="226"/>
      <c r="E20" s="227"/>
      <c r="F20" s="44">
        <v>1</v>
      </c>
      <c r="G20" s="191">
        <v>23837</v>
      </c>
      <c r="H20" s="192"/>
      <c r="I20" s="50"/>
      <c r="J20" s="34"/>
      <c r="K20" s="34" t="s">
        <v>43</v>
      </c>
      <c r="L20" s="34" t="s">
        <v>44</v>
      </c>
      <c r="M20" s="36"/>
      <c r="N20" s="34"/>
      <c r="O20" s="35"/>
      <c r="P20" s="34"/>
      <c r="Q20" s="34"/>
      <c r="R20" s="34"/>
      <c r="S20" s="34"/>
      <c r="T20" s="43"/>
      <c r="U20" s="37">
        <f>COUNTA(I20:T20)</f>
        <v>2</v>
      </c>
      <c r="V20" s="37">
        <f ca="1">IF(G20&gt;0,DATEDIF(G20,$V$18,"Y"),"")</f>
        <v>59</v>
      </c>
      <c r="W20" s="37">
        <f>IF(G20&gt;0,DATEDIF(G20,$W$18,"Y"),"")</f>
        <v>60</v>
      </c>
      <c r="X20" s="38" t="str">
        <f ca="1">IF(V20="","",IF(W20&gt;64,"OV65",IF(W20&gt;54,"OV55",IF(W20&gt;44,"OV45","一般"))))</f>
        <v>OV55</v>
      </c>
      <c r="Y20" s="37">
        <f>IF(G20&gt;0,DATEDIF(G20,$Y$18,"Y"),"")</f>
        <v>59</v>
      </c>
      <c r="Z20" s="38" t="str">
        <f>IF(Y20="","",IF(Y20&lt;12,"小学生以下",IF(Y20&lt;16,"中学生","一般")))</f>
        <v>一般</v>
      </c>
    </row>
    <row r="21" spans="1:26" s="8" customFormat="1" ht="30.75" customHeight="1" x14ac:dyDescent="0.2">
      <c r="A21" s="13">
        <v>1</v>
      </c>
      <c r="B21" s="63"/>
      <c r="C21" s="185"/>
      <c r="D21" s="186"/>
      <c r="E21" s="187"/>
      <c r="F21" s="64"/>
      <c r="G21" s="166"/>
      <c r="H21" s="167"/>
      <c r="I21" s="65"/>
      <c r="J21" s="66"/>
      <c r="K21" s="67"/>
      <c r="L21" s="66"/>
      <c r="M21" s="66"/>
      <c r="N21" s="66"/>
      <c r="O21" s="66"/>
      <c r="P21" s="66"/>
      <c r="Q21" s="66"/>
      <c r="R21" s="66"/>
      <c r="S21" s="66"/>
      <c r="T21" s="68"/>
      <c r="U21" s="37">
        <f>COUNTA(I21:T21)</f>
        <v>0</v>
      </c>
      <c r="V21" s="37" t="str">
        <f t="shared" ref="V21:V50" si="0">IF(G21&gt;0,DATEDIF(G21,$V$18,"Y"),"")</f>
        <v/>
      </c>
      <c r="W21" s="45" t="str">
        <f t="shared" ref="W21:W50" si="1">IF(G21&gt;0,DATEDIF(G21,$W$18,"Y"),"")</f>
        <v/>
      </c>
      <c r="X21" s="38" t="str">
        <f>IF(V21="","",IF(W21&gt;64,"OV65",IF(W21&gt;54,"OV55",IF(W21&gt;44,"OV45","一般"))))</f>
        <v/>
      </c>
      <c r="Y21" s="37" t="str">
        <f>IF(G21&gt;0,DATEDIF(G21,$Y$18,"Y"),"")</f>
        <v/>
      </c>
      <c r="Z21" s="38" t="str">
        <f>IF(Y21="","",IF(Y21&lt;12,"小学生以下",IF(Y21&lt;16,"中学生","一般")))</f>
        <v/>
      </c>
    </row>
    <row r="22" spans="1:26" s="8" customFormat="1" ht="30.75" customHeight="1" x14ac:dyDescent="0.2">
      <c r="A22" s="14">
        <f t="shared" ref="A22:A50" si="2">A21+1</f>
        <v>2</v>
      </c>
      <c r="B22" s="69"/>
      <c r="C22" s="185"/>
      <c r="D22" s="186"/>
      <c r="E22" s="187"/>
      <c r="F22" s="64"/>
      <c r="G22" s="166"/>
      <c r="H22" s="167"/>
      <c r="I22" s="70"/>
      <c r="J22" s="71"/>
      <c r="K22" s="72"/>
      <c r="L22" s="71"/>
      <c r="M22" s="71"/>
      <c r="N22" s="71"/>
      <c r="O22" s="71"/>
      <c r="P22" s="71"/>
      <c r="Q22" s="71"/>
      <c r="R22" s="71"/>
      <c r="S22" s="71"/>
      <c r="T22" s="73"/>
      <c r="U22" s="39">
        <f t="shared" ref="U22:U50" si="3">COUNTA(I22:T22)</f>
        <v>0</v>
      </c>
      <c r="V22" s="39" t="str">
        <f t="shared" si="0"/>
        <v/>
      </c>
      <c r="W22" s="46" t="str">
        <f t="shared" si="1"/>
        <v/>
      </c>
      <c r="X22" s="41" t="str">
        <f t="shared" ref="X22:X50" si="4">IF(V22="","",IF(W22&gt;64,"OV65",IF(W22&gt;54,"OV55",IF(W22&gt;44,"OV45","一般"))))</f>
        <v/>
      </c>
      <c r="Y22" s="39" t="str">
        <f t="shared" ref="Y22:Y50" si="5">IF(G22&gt;0,DATEDIF(G22,$Y$18,"Y"),"")</f>
        <v/>
      </c>
      <c r="Z22" s="41" t="str">
        <f t="shared" ref="Z22:Z50" si="6">IF(Y22="","",IF(Y22&lt;12,"小学生以下",IF(Y22&lt;16,"中学生","一般")))</f>
        <v/>
      </c>
    </row>
    <row r="23" spans="1:26" s="8" customFormat="1" ht="30.75" customHeight="1" x14ac:dyDescent="0.2">
      <c r="A23" s="14">
        <f t="shared" si="2"/>
        <v>3</v>
      </c>
      <c r="B23" s="69"/>
      <c r="C23" s="185"/>
      <c r="D23" s="186"/>
      <c r="E23" s="187"/>
      <c r="F23" s="64"/>
      <c r="G23" s="166"/>
      <c r="H23" s="167"/>
      <c r="I23" s="70"/>
      <c r="J23" s="71"/>
      <c r="K23" s="72"/>
      <c r="L23" s="71"/>
      <c r="M23" s="71"/>
      <c r="N23" s="71"/>
      <c r="O23" s="71"/>
      <c r="P23" s="71"/>
      <c r="Q23" s="71"/>
      <c r="R23" s="71"/>
      <c r="S23" s="71"/>
      <c r="T23" s="73"/>
      <c r="U23" s="39">
        <f t="shared" si="3"/>
        <v>0</v>
      </c>
      <c r="V23" s="39" t="str">
        <f t="shared" si="0"/>
        <v/>
      </c>
      <c r="W23" s="46" t="str">
        <f t="shared" si="1"/>
        <v/>
      </c>
      <c r="X23" s="41" t="str">
        <f t="shared" si="4"/>
        <v/>
      </c>
      <c r="Y23" s="39" t="str">
        <f t="shared" si="5"/>
        <v/>
      </c>
      <c r="Z23" s="41" t="str">
        <f t="shared" si="6"/>
        <v/>
      </c>
    </row>
    <row r="24" spans="1:26" s="8" customFormat="1" ht="30.75" customHeight="1" x14ac:dyDescent="0.2">
      <c r="A24" s="14">
        <f t="shared" si="2"/>
        <v>4</v>
      </c>
      <c r="B24" s="69"/>
      <c r="C24" s="185"/>
      <c r="D24" s="186"/>
      <c r="E24" s="187"/>
      <c r="F24" s="64"/>
      <c r="G24" s="166"/>
      <c r="H24" s="167"/>
      <c r="I24" s="70"/>
      <c r="J24" s="71"/>
      <c r="K24" s="72"/>
      <c r="L24" s="71"/>
      <c r="M24" s="71"/>
      <c r="N24" s="71"/>
      <c r="O24" s="71"/>
      <c r="P24" s="71"/>
      <c r="Q24" s="71"/>
      <c r="R24" s="71"/>
      <c r="S24" s="71"/>
      <c r="T24" s="73"/>
      <c r="U24" s="39">
        <f t="shared" si="3"/>
        <v>0</v>
      </c>
      <c r="V24" s="39" t="str">
        <f t="shared" si="0"/>
        <v/>
      </c>
      <c r="W24" s="46" t="str">
        <f t="shared" si="1"/>
        <v/>
      </c>
      <c r="X24" s="41" t="str">
        <f t="shared" si="4"/>
        <v/>
      </c>
      <c r="Y24" s="39" t="str">
        <f t="shared" si="5"/>
        <v/>
      </c>
      <c r="Z24" s="41" t="str">
        <f t="shared" si="6"/>
        <v/>
      </c>
    </row>
    <row r="25" spans="1:26" s="8" customFormat="1" ht="30.75" customHeight="1" x14ac:dyDescent="0.2">
      <c r="A25" s="14">
        <f t="shared" si="2"/>
        <v>5</v>
      </c>
      <c r="B25" s="69"/>
      <c r="C25" s="185"/>
      <c r="D25" s="186"/>
      <c r="E25" s="187"/>
      <c r="F25" s="64"/>
      <c r="G25" s="166"/>
      <c r="H25" s="167"/>
      <c r="I25" s="70"/>
      <c r="J25" s="71"/>
      <c r="K25" s="72"/>
      <c r="L25" s="71"/>
      <c r="M25" s="71"/>
      <c r="N25" s="71"/>
      <c r="O25" s="71"/>
      <c r="P25" s="71"/>
      <c r="Q25" s="71"/>
      <c r="R25" s="71"/>
      <c r="S25" s="71"/>
      <c r="T25" s="73"/>
      <c r="U25" s="39">
        <f t="shared" si="3"/>
        <v>0</v>
      </c>
      <c r="V25" s="39" t="str">
        <f t="shared" si="0"/>
        <v/>
      </c>
      <c r="W25" s="46" t="str">
        <f t="shared" si="1"/>
        <v/>
      </c>
      <c r="X25" s="41" t="str">
        <f t="shared" si="4"/>
        <v/>
      </c>
      <c r="Y25" s="39" t="str">
        <f t="shared" si="5"/>
        <v/>
      </c>
      <c r="Z25" s="41" t="str">
        <f t="shared" si="6"/>
        <v/>
      </c>
    </row>
    <row r="26" spans="1:26" s="8" customFormat="1" ht="30.75" customHeight="1" x14ac:dyDescent="0.2">
      <c r="A26" s="14">
        <f t="shared" si="2"/>
        <v>6</v>
      </c>
      <c r="B26" s="69"/>
      <c r="C26" s="185"/>
      <c r="D26" s="186"/>
      <c r="E26" s="187"/>
      <c r="F26" s="64"/>
      <c r="G26" s="166"/>
      <c r="H26" s="167"/>
      <c r="I26" s="70"/>
      <c r="J26" s="71"/>
      <c r="K26" s="72"/>
      <c r="L26" s="71"/>
      <c r="M26" s="71"/>
      <c r="N26" s="71"/>
      <c r="O26" s="71"/>
      <c r="P26" s="71"/>
      <c r="Q26" s="71"/>
      <c r="R26" s="71"/>
      <c r="S26" s="71"/>
      <c r="T26" s="73"/>
      <c r="U26" s="39">
        <f t="shared" si="3"/>
        <v>0</v>
      </c>
      <c r="V26" s="39" t="str">
        <f t="shared" si="0"/>
        <v/>
      </c>
      <c r="W26" s="46" t="str">
        <f t="shared" si="1"/>
        <v/>
      </c>
      <c r="X26" s="41" t="str">
        <f t="shared" si="4"/>
        <v/>
      </c>
      <c r="Y26" s="39" t="str">
        <f t="shared" si="5"/>
        <v/>
      </c>
      <c r="Z26" s="41" t="str">
        <f t="shared" si="6"/>
        <v/>
      </c>
    </row>
    <row r="27" spans="1:26" s="8" customFormat="1" ht="30.75" customHeight="1" x14ac:dyDescent="0.2">
      <c r="A27" s="14">
        <f t="shared" si="2"/>
        <v>7</v>
      </c>
      <c r="B27" s="69"/>
      <c r="C27" s="185"/>
      <c r="D27" s="186"/>
      <c r="E27" s="187"/>
      <c r="F27" s="64"/>
      <c r="G27" s="166"/>
      <c r="H27" s="167"/>
      <c r="I27" s="70"/>
      <c r="J27" s="71"/>
      <c r="K27" s="72"/>
      <c r="L27" s="71"/>
      <c r="M27" s="71"/>
      <c r="N27" s="71"/>
      <c r="O27" s="71"/>
      <c r="P27" s="71"/>
      <c r="Q27" s="71"/>
      <c r="R27" s="71"/>
      <c r="S27" s="71"/>
      <c r="T27" s="73"/>
      <c r="U27" s="39">
        <f t="shared" si="3"/>
        <v>0</v>
      </c>
      <c r="V27" s="39" t="str">
        <f t="shared" si="0"/>
        <v/>
      </c>
      <c r="W27" s="46" t="str">
        <f t="shared" si="1"/>
        <v/>
      </c>
      <c r="X27" s="41" t="str">
        <f t="shared" si="4"/>
        <v/>
      </c>
      <c r="Y27" s="39" t="str">
        <f t="shared" si="5"/>
        <v/>
      </c>
      <c r="Z27" s="41" t="str">
        <f t="shared" si="6"/>
        <v/>
      </c>
    </row>
    <row r="28" spans="1:26" s="8" customFormat="1" ht="30.75" customHeight="1" x14ac:dyDescent="0.2">
      <c r="A28" s="14">
        <f t="shared" si="2"/>
        <v>8</v>
      </c>
      <c r="B28" s="69"/>
      <c r="C28" s="185"/>
      <c r="D28" s="186"/>
      <c r="E28" s="187"/>
      <c r="F28" s="64"/>
      <c r="G28" s="166"/>
      <c r="H28" s="167"/>
      <c r="I28" s="70"/>
      <c r="J28" s="71"/>
      <c r="K28" s="72"/>
      <c r="L28" s="71"/>
      <c r="M28" s="71"/>
      <c r="N28" s="71"/>
      <c r="O28" s="71"/>
      <c r="P28" s="71"/>
      <c r="Q28" s="71"/>
      <c r="R28" s="71"/>
      <c r="S28" s="71"/>
      <c r="T28" s="73"/>
      <c r="U28" s="39">
        <f t="shared" si="3"/>
        <v>0</v>
      </c>
      <c r="V28" s="39" t="str">
        <f t="shared" si="0"/>
        <v/>
      </c>
      <c r="W28" s="46" t="str">
        <f t="shared" si="1"/>
        <v/>
      </c>
      <c r="X28" s="41" t="str">
        <f t="shared" si="4"/>
        <v/>
      </c>
      <c r="Y28" s="39" t="str">
        <f t="shared" si="5"/>
        <v/>
      </c>
      <c r="Z28" s="41" t="str">
        <f t="shared" si="6"/>
        <v/>
      </c>
    </row>
    <row r="29" spans="1:26" s="8" customFormat="1" ht="30.75" customHeight="1" x14ac:dyDescent="0.2">
      <c r="A29" s="14">
        <f t="shared" si="2"/>
        <v>9</v>
      </c>
      <c r="B29" s="69"/>
      <c r="C29" s="185"/>
      <c r="D29" s="186"/>
      <c r="E29" s="187"/>
      <c r="F29" s="64"/>
      <c r="G29" s="166"/>
      <c r="H29" s="167"/>
      <c r="I29" s="70"/>
      <c r="J29" s="71"/>
      <c r="K29" s="72"/>
      <c r="L29" s="71"/>
      <c r="M29" s="71"/>
      <c r="N29" s="71"/>
      <c r="O29" s="71"/>
      <c r="P29" s="71"/>
      <c r="Q29" s="71"/>
      <c r="R29" s="71"/>
      <c r="S29" s="71"/>
      <c r="T29" s="73"/>
      <c r="U29" s="39">
        <f t="shared" si="3"/>
        <v>0</v>
      </c>
      <c r="V29" s="39" t="str">
        <f t="shared" si="0"/>
        <v/>
      </c>
      <c r="W29" s="46" t="str">
        <f t="shared" si="1"/>
        <v/>
      </c>
      <c r="X29" s="41" t="str">
        <f t="shared" si="4"/>
        <v/>
      </c>
      <c r="Y29" s="39" t="str">
        <f t="shared" si="5"/>
        <v/>
      </c>
      <c r="Z29" s="41" t="str">
        <f t="shared" si="6"/>
        <v/>
      </c>
    </row>
    <row r="30" spans="1:26" s="8" customFormat="1" ht="30.75" customHeight="1" x14ac:dyDescent="0.2">
      <c r="A30" s="14">
        <f t="shared" si="2"/>
        <v>10</v>
      </c>
      <c r="B30" s="69"/>
      <c r="C30" s="185"/>
      <c r="D30" s="186"/>
      <c r="E30" s="187"/>
      <c r="F30" s="64"/>
      <c r="G30" s="166"/>
      <c r="H30" s="167"/>
      <c r="I30" s="70"/>
      <c r="J30" s="71"/>
      <c r="K30" s="72"/>
      <c r="L30" s="71"/>
      <c r="M30" s="71"/>
      <c r="N30" s="71"/>
      <c r="O30" s="71"/>
      <c r="P30" s="71"/>
      <c r="Q30" s="71"/>
      <c r="R30" s="71"/>
      <c r="S30" s="71"/>
      <c r="T30" s="73"/>
      <c r="U30" s="39">
        <f t="shared" si="3"/>
        <v>0</v>
      </c>
      <c r="V30" s="39" t="str">
        <f t="shared" si="0"/>
        <v/>
      </c>
      <c r="W30" s="46" t="str">
        <f t="shared" si="1"/>
        <v/>
      </c>
      <c r="X30" s="41" t="str">
        <f t="shared" si="4"/>
        <v/>
      </c>
      <c r="Y30" s="39" t="str">
        <f t="shared" si="5"/>
        <v/>
      </c>
      <c r="Z30" s="41" t="str">
        <f t="shared" si="6"/>
        <v/>
      </c>
    </row>
    <row r="31" spans="1:26" s="8" customFormat="1" ht="30.75" customHeight="1" x14ac:dyDescent="0.2">
      <c r="A31" s="14">
        <f t="shared" si="2"/>
        <v>11</v>
      </c>
      <c r="B31" s="69"/>
      <c r="C31" s="185"/>
      <c r="D31" s="186"/>
      <c r="E31" s="187"/>
      <c r="F31" s="64"/>
      <c r="G31" s="166"/>
      <c r="H31" s="167"/>
      <c r="I31" s="70"/>
      <c r="J31" s="71"/>
      <c r="K31" s="72"/>
      <c r="L31" s="71"/>
      <c r="M31" s="71"/>
      <c r="N31" s="71"/>
      <c r="O31" s="71"/>
      <c r="P31" s="71"/>
      <c r="Q31" s="71"/>
      <c r="R31" s="71"/>
      <c r="S31" s="71"/>
      <c r="T31" s="73"/>
      <c r="U31" s="39">
        <f t="shared" si="3"/>
        <v>0</v>
      </c>
      <c r="V31" s="39" t="str">
        <f t="shared" si="0"/>
        <v/>
      </c>
      <c r="W31" s="46" t="str">
        <f t="shared" si="1"/>
        <v/>
      </c>
      <c r="X31" s="41" t="str">
        <f t="shared" si="4"/>
        <v/>
      </c>
      <c r="Y31" s="39" t="str">
        <f t="shared" si="5"/>
        <v/>
      </c>
      <c r="Z31" s="41" t="str">
        <f t="shared" si="6"/>
        <v/>
      </c>
    </row>
    <row r="32" spans="1:26" s="8" customFormat="1" ht="30.75" customHeight="1" x14ac:dyDescent="0.2">
      <c r="A32" s="14">
        <f t="shared" si="2"/>
        <v>12</v>
      </c>
      <c r="B32" s="69"/>
      <c r="C32" s="185"/>
      <c r="D32" s="186"/>
      <c r="E32" s="187"/>
      <c r="F32" s="64"/>
      <c r="G32" s="166"/>
      <c r="H32" s="167"/>
      <c r="I32" s="70"/>
      <c r="J32" s="71"/>
      <c r="K32" s="72"/>
      <c r="L32" s="71"/>
      <c r="M32" s="71"/>
      <c r="N32" s="71"/>
      <c r="O32" s="71"/>
      <c r="P32" s="71"/>
      <c r="Q32" s="71"/>
      <c r="R32" s="71"/>
      <c r="S32" s="71"/>
      <c r="T32" s="73"/>
      <c r="U32" s="39">
        <f t="shared" si="3"/>
        <v>0</v>
      </c>
      <c r="V32" s="39" t="str">
        <f t="shared" si="0"/>
        <v/>
      </c>
      <c r="W32" s="46" t="str">
        <f t="shared" si="1"/>
        <v/>
      </c>
      <c r="X32" s="41" t="str">
        <f t="shared" si="4"/>
        <v/>
      </c>
      <c r="Y32" s="39" t="str">
        <f t="shared" si="5"/>
        <v/>
      </c>
      <c r="Z32" s="41" t="str">
        <f t="shared" si="6"/>
        <v/>
      </c>
    </row>
    <row r="33" spans="1:26" s="8" customFormat="1" ht="30.75" customHeight="1" x14ac:dyDescent="0.2">
      <c r="A33" s="14">
        <f t="shared" si="2"/>
        <v>13</v>
      </c>
      <c r="B33" s="69"/>
      <c r="C33" s="185"/>
      <c r="D33" s="186"/>
      <c r="E33" s="187"/>
      <c r="F33" s="64"/>
      <c r="G33" s="166"/>
      <c r="H33" s="167"/>
      <c r="I33" s="70"/>
      <c r="J33" s="71"/>
      <c r="K33" s="72"/>
      <c r="L33" s="71"/>
      <c r="M33" s="71"/>
      <c r="N33" s="71"/>
      <c r="O33" s="71"/>
      <c r="P33" s="71"/>
      <c r="Q33" s="71"/>
      <c r="R33" s="71"/>
      <c r="S33" s="71"/>
      <c r="T33" s="73"/>
      <c r="U33" s="39">
        <f t="shared" si="3"/>
        <v>0</v>
      </c>
      <c r="V33" s="39" t="str">
        <f t="shared" si="0"/>
        <v/>
      </c>
      <c r="W33" s="46" t="str">
        <f t="shared" si="1"/>
        <v/>
      </c>
      <c r="X33" s="41" t="str">
        <f t="shared" si="4"/>
        <v/>
      </c>
      <c r="Y33" s="39" t="str">
        <f t="shared" si="5"/>
        <v/>
      </c>
      <c r="Z33" s="41" t="str">
        <f t="shared" si="6"/>
        <v/>
      </c>
    </row>
    <row r="34" spans="1:26" s="8" customFormat="1" ht="30.75" customHeight="1" x14ac:dyDescent="0.2">
      <c r="A34" s="14">
        <f t="shared" si="2"/>
        <v>14</v>
      </c>
      <c r="B34" s="69"/>
      <c r="C34" s="185"/>
      <c r="D34" s="186"/>
      <c r="E34" s="187"/>
      <c r="F34" s="64"/>
      <c r="G34" s="166"/>
      <c r="H34" s="167"/>
      <c r="I34" s="70"/>
      <c r="J34" s="71"/>
      <c r="K34" s="72"/>
      <c r="L34" s="71"/>
      <c r="M34" s="71"/>
      <c r="N34" s="71"/>
      <c r="O34" s="71"/>
      <c r="P34" s="71"/>
      <c r="Q34" s="71"/>
      <c r="R34" s="71"/>
      <c r="S34" s="71"/>
      <c r="T34" s="73"/>
      <c r="U34" s="39">
        <f t="shared" si="3"/>
        <v>0</v>
      </c>
      <c r="V34" s="39" t="str">
        <f t="shared" si="0"/>
        <v/>
      </c>
      <c r="W34" s="46" t="str">
        <f t="shared" si="1"/>
        <v/>
      </c>
      <c r="X34" s="41" t="str">
        <f t="shared" si="4"/>
        <v/>
      </c>
      <c r="Y34" s="39" t="str">
        <f t="shared" si="5"/>
        <v/>
      </c>
      <c r="Z34" s="41" t="str">
        <f t="shared" si="6"/>
        <v/>
      </c>
    </row>
    <row r="35" spans="1:26" s="8" customFormat="1" ht="30.75" customHeight="1" x14ac:dyDescent="0.2">
      <c r="A35" s="14">
        <f t="shared" si="2"/>
        <v>15</v>
      </c>
      <c r="B35" s="69"/>
      <c r="C35" s="185"/>
      <c r="D35" s="186"/>
      <c r="E35" s="187"/>
      <c r="F35" s="64"/>
      <c r="G35" s="166"/>
      <c r="H35" s="167"/>
      <c r="I35" s="70"/>
      <c r="J35" s="71"/>
      <c r="K35" s="72"/>
      <c r="L35" s="71"/>
      <c r="M35" s="71"/>
      <c r="N35" s="71"/>
      <c r="O35" s="71"/>
      <c r="P35" s="71"/>
      <c r="Q35" s="71"/>
      <c r="R35" s="71"/>
      <c r="S35" s="71"/>
      <c r="T35" s="73"/>
      <c r="U35" s="39">
        <f t="shared" si="3"/>
        <v>0</v>
      </c>
      <c r="V35" s="39" t="str">
        <f t="shared" si="0"/>
        <v/>
      </c>
      <c r="W35" s="46" t="str">
        <f t="shared" si="1"/>
        <v/>
      </c>
      <c r="X35" s="41" t="str">
        <f t="shared" si="4"/>
        <v/>
      </c>
      <c r="Y35" s="39" t="str">
        <f t="shared" si="5"/>
        <v/>
      </c>
      <c r="Z35" s="41" t="str">
        <f t="shared" si="6"/>
        <v/>
      </c>
    </row>
    <row r="36" spans="1:26" s="8" customFormat="1" ht="30.75" customHeight="1" x14ac:dyDescent="0.2">
      <c r="A36" s="14">
        <f t="shared" si="2"/>
        <v>16</v>
      </c>
      <c r="B36" s="69"/>
      <c r="C36" s="185"/>
      <c r="D36" s="186"/>
      <c r="E36" s="187"/>
      <c r="F36" s="64"/>
      <c r="G36" s="166"/>
      <c r="H36" s="167"/>
      <c r="I36" s="70"/>
      <c r="J36" s="71"/>
      <c r="K36" s="72"/>
      <c r="L36" s="71"/>
      <c r="M36" s="71"/>
      <c r="N36" s="71"/>
      <c r="O36" s="71"/>
      <c r="P36" s="71"/>
      <c r="Q36" s="71"/>
      <c r="R36" s="71"/>
      <c r="S36" s="71"/>
      <c r="T36" s="73"/>
      <c r="U36" s="39">
        <f t="shared" si="3"/>
        <v>0</v>
      </c>
      <c r="V36" s="39" t="str">
        <f t="shared" si="0"/>
        <v/>
      </c>
      <c r="W36" s="46" t="str">
        <f t="shared" si="1"/>
        <v/>
      </c>
      <c r="X36" s="41" t="str">
        <f t="shared" si="4"/>
        <v/>
      </c>
      <c r="Y36" s="39" t="str">
        <f t="shared" si="5"/>
        <v/>
      </c>
      <c r="Z36" s="41" t="str">
        <f t="shared" si="6"/>
        <v/>
      </c>
    </row>
    <row r="37" spans="1:26" s="8" customFormat="1" ht="30.75" customHeight="1" x14ac:dyDescent="0.2">
      <c r="A37" s="14">
        <f t="shared" si="2"/>
        <v>17</v>
      </c>
      <c r="B37" s="69"/>
      <c r="C37" s="185"/>
      <c r="D37" s="186"/>
      <c r="E37" s="187"/>
      <c r="F37" s="64"/>
      <c r="G37" s="166"/>
      <c r="H37" s="167"/>
      <c r="I37" s="70"/>
      <c r="J37" s="71"/>
      <c r="K37" s="72"/>
      <c r="L37" s="71"/>
      <c r="M37" s="71"/>
      <c r="N37" s="71"/>
      <c r="O37" s="71"/>
      <c r="P37" s="71"/>
      <c r="Q37" s="71"/>
      <c r="R37" s="71"/>
      <c r="S37" s="71"/>
      <c r="T37" s="73"/>
      <c r="U37" s="39">
        <f t="shared" si="3"/>
        <v>0</v>
      </c>
      <c r="V37" s="39" t="str">
        <f t="shared" si="0"/>
        <v/>
      </c>
      <c r="W37" s="46" t="str">
        <f t="shared" si="1"/>
        <v/>
      </c>
      <c r="X37" s="41" t="str">
        <f t="shared" si="4"/>
        <v/>
      </c>
      <c r="Y37" s="39" t="str">
        <f t="shared" si="5"/>
        <v/>
      </c>
      <c r="Z37" s="41" t="str">
        <f t="shared" si="6"/>
        <v/>
      </c>
    </row>
    <row r="38" spans="1:26" s="8" customFormat="1" ht="30.75" customHeight="1" x14ac:dyDescent="0.2">
      <c r="A38" s="14">
        <f t="shared" si="2"/>
        <v>18</v>
      </c>
      <c r="B38" s="69"/>
      <c r="C38" s="185"/>
      <c r="D38" s="186"/>
      <c r="E38" s="187"/>
      <c r="F38" s="64"/>
      <c r="G38" s="166"/>
      <c r="H38" s="167"/>
      <c r="I38" s="70"/>
      <c r="J38" s="71"/>
      <c r="K38" s="72"/>
      <c r="L38" s="71"/>
      <c r="M38" s="71"/>
      <c r="N38" s="71"/>
      <c r="O38" s="71"/>
      <c r="P38" s="71"/>
      <c r="Q38" s="71"/>
      <c r="R38" s="71"/>
      <c r="S38" s="71"/>
      <c r="T38" s="73"/>
      <c r="U38" s="39">
        <f t="shared" si="3"/>
        <v>0</v>
      </c>
      <c r="V38" s="39" t="str">
        <f t="shared" si="0"/>
        <v/>
      </c>
      <c r="W38" s="46" t="str">
        <f t="shared" si="1"/>
        <v/>
      </c>
      <c r="X38" s="41" t="str">
        <f t="shared" si="4"/>
        <v/>
      </c>
      <c r="Y38" s="39" t="str">
        <f t="shared" si="5"/>
        <v/>
      </c>
      <c r="Z38" s="41" t="str">
        <f t="shared" si="6"/>
        <v/>
      </c>
    </row>
    <row r="39" spans="1:26" s="8" customFormat="1" ht="30.75" customHeight="1" x14ac:dyDescent="0.2">
      <c r="A39" s="14">
        <f t="shared" si="2"/>
        <v>19</v>
      </c>
      <c r="B39" s="69"/>
      <c r="C39" s="185"/>
      <c r="D39" s="186"/>
      <c r="E39" s="187"/>
      <c r="F39" s="64"/>
      <c r="G39" s="166"/>
      <c r="H39" s="167"/>
      <c r="I39" s="70"/>
      <c r="J39" s="71"/>
      <c r="K39" s="72"/>
      <c r="L39" s="71"/>
      <c r="M39" s="71"/>
      <c r="N39" s="71"/>
      <c r="O39" s="71"/>
      <c r="P39" s="71"/>
      <c r="Q39" s="71"/>
      <c r="R39" s="71"/>
      <c r="S39" s="71"/>
      <c r="T39" s="73"/>
      <c r="U39" s="39">
        <f t="shared" si="3"/>
        <v>0</v>
      </c>
      <c r="V39" s="39" t="str">
        <f t="shared" si="0"/>
        <v/>
      </c>
      <c r="W39" s="46" t="str">
        <f t="shared" si="1"/>
        <v/>
      </c>
      <c r="X39" s="41" t="str">
        <f t="shared" si="4"/>
        <v/>
      </c>
      <c r="Y39" s="39" t="str">
        <f t="shared" si="5"/>
        <v/>
      </c>
      <c r="Z39" s="41" t="str">
        <f t="shared" si="6"/>
        <v/>
      </c>
    </row>
    <row r="40" spans="1:26" s="8" customFormat="1" ht="30.75" customHeight="1" x14ac:dyDescent="0.2">
      <c r="A40" s="14">
        <f t="shared" si="2"/>
        <v>20</v>
      </c>
      <c r="B40" s="69"/>
      <c r="C40" s="185"/>
      <c r="D40" s="186"/>
      <c r="E40" s="187"/>
      <c r="F40" s="64"/>
      <c r="G40" s="166"/>
      <c r="H40" s="167"/>
      <c r="I40" s="70"/>
      <c r="J40" s="71"/>
      <c r="K40" s="72"/>
      <c r="L40" s="71"/>
      <c r="M40" s="71"/>
      <c r="N40" s="71"/>
      <c r="O40" s="71"/>
      <c r="P40" s="71"/>
      <c r="Q40" s="71"/>
      <c r="R40" s="71"/>
      <c r="S40" s="71"/>
      <c r="T40" s="73"/>
      <c r="U40" s="39">
        <f t="shared" si="3"/>
        <v>0</v>
      </c>
      <c r="V40" s="39" t="str">
        <f t="shared" si="0"/>
        <v/>
      </c>
      <c r="W40" s="46" t="str">
        <f t="shared" si="1"/>
        <v/>
      </c>
      <c r="X40" s="41" t="str">
        <f t="shared" si="4"/>
        <v/>
      </c>
      <c r="Y40" s="39" t="str">
        <f t="shared" si="5"/>
        <v/>
      </c>
      <c r="Z40" s="41" t="str">
        <f t="shared" si="6"/>
        <v/>
      </c>
    </row>
    <row r="41" spans="1:26" s="8" customFormat="1" ht="30.75" customHeight="1" x14ac:dyDescent="0.2">
      <c r="A41" s="14">
        <f t="shared" si="2"/>
        <v>21</v>
      </c>
      <c r="B41" s="69"/>
      <c r="C41" s="185"/>
      <c r="D41" s="186"/>
      <c r="E41" s="187"/>
      <c r="F41" s="64"/>
      <c r="G41" s="166"/>
      <c r="H41" s="167"/>
      <c r="I41" s="70"/>
      <c r="J41" s="71"/>
      <c r="K41" s="72"/>
      <c r="L41" s="71"/>
      <c r="M41" s="71"/>
      <c r="N41" s="71"/>
      <c r="O41" s="71"/>
      <c r="P41" s="71"/>
      <c r="Q41" s="71"/>
      <c r="R41" s="71"/>
      <c r="S41" s="71"/>
      <c r="T41" s="73"/>
      <c r="U41" s="39">
        <f t="shared" si="3"/>
        <v>0</v>
      </c>
      <c r="V41" s="39" t="str">
        <f t="shared" si="0"/>
        <v/>
      </c>
      <c r="W41" s="46" t="str">
        <f t="shared" si="1"/>
        <v/>
      </c>
      <c r="X41" s="41" t="str">
        <f t="shared" si="4"/>
        <v/>
      </c>
      <c r="Y41" s="39" t="str">
        <f t="shared" si="5"/>
        <v/>
      </c>
      <c r="Z41" s="41" t="str">
        <f t="shared" si="6"/>
        <v/>
      </c>
    </row>
    <row r="42" spans="1:26" s="8" customFormat="1" ht="30.75" customHeight="1" x14ac:dyDescent="0.2">
      <c r="A42" s="14">
        <f t="shared" si="2"/>
        <v>22</v>
      </c>
      <c r="B42" s="69"/>
      <c r="C42" s="185"/>
      <c r="D42" s="186"/>
      <c r="E42" s="187"/>
      <c r="F42" s="64"/>
      <c r="G42" s="166"/>
      <c r="H42" s="167"/>
      <c r="I42" s="70"/>
      <c r="J42" s="71"/>
      <c r="K42" s="72"/>
      <c r="L42" s="71"/>
      <c r="M42" s="71"/>
      <c r="N42" s="71"/>
      <c r="O42" s="71"/>
      <c r="P42" s="71"/>
      <c r="Q42" s="71"/>
      <c r="R42" s="71"/>
      <c r="S42" s="71"/>
      <c r="T42" s="73"/>
      <c r="U42" s="39">
        <f t="shared" si="3"/>
        <v>0</v>
      </c>
      <c r="V42" s="39" t="str">
        <f t="shared" si="0"/>
        <v/>
      </c>
      <c r="W42" s="46" t="str">
        <f t="shared" si="1"/>
        <v/>
      </c>
      <c r="X42" s="41" t="str">
        <f t="shared" si="4"/>
        <v/>
      </c>
      <c r="Y42" s="39" t="str">
        <f t="shared" si="5"/>
        <v/>
      </c>
      <c r="Z42" s="41" t="str">
        <f t="shared" si="6"/>
        <v/>
      </c>
    </row>
    <row r="43" spans="1:26" s="8" customFormat="1" ht="30.75" customHeight="1" x14ac:dyDescent="0.2">
      <c r="A43" s="14">
        <f t="shared" si="2"/>
        <v>23</v>
      </c>
      <c r="B43" s="69"/>
      <c r="C43" s="185"/>
      <c r="D43" s="186"/>
      <c r="E43" s="187"/>
      <c r="F43" s="64"/>
      <c r="G43" s="166"/>
      <c r="H43" s="167"/>
      <c r="I43" s="70"/>
      <c r="J43" s="71"/>
      <c r="K43" s="72"/>
      <c r="L43" s="71"/>
      <c r="M43" s="71"/>
      <c r="N43" s="71"/>
      <c r="O43" s="71"/>
      <c r="P43" s="71"/>
      <c r="Q43" s="71"/>
      <c r="R43" s="71"/>
      <c r="S43" s="71"/>
      <c r="T43" s="73"/>
      <c r="U43" s="39">
        <f t="shared" si="3"/>
        <v>0</v>
      </c>
      <c r="V43" s="39" t="str">
        <f t="shared" si="0"/>
        <v/>
      </c>
      <c r="W43" s="46" t="str">
        <f t="shared" si="1"/>
        <v/>
      </c>
      <c r="X43" s="41" t="str">
        <f t="shared" si="4"/>
        <v/>
      </c>
      <c r="Y43" s="39" t="str">
        <f t="shared" si="5"/>
        <v/>
      </c>
      <c r="Z43" s="41" t="str">
        <f t="shared" si="6"/>
        <v/>
      </c>
    </row>
    <row r="44" spans="1:26" s="8" customFormat="1" ht="30.75" customHeight="1" x14ac:dyDescent="0.2">
      <c r="A44" s="14">
        <f t="shared" si="2"/>
        <v>24</v>
      </c>
      <c r="B44" s="69"/>
      <c r="C44" s="185"/>
      <c r="D44" s="186"/>
      <c r="E44" s="187"/>
      <c r="F44" s="64"/>
      <c r="G44" s="166"/>
      <c r="H44" s="167"/>
      <c r="I44" s="70"/>
      <c r="J44" s="71"/>
      <c r="K44" s="72"/>
      <c r="L44" s="71"/>
      <c r="M44" s="71"/>
      <c r="N44" s="71"/>
      <c r="O44" s="71"/>
      <c r="P44" s="71"/>
      <c r="Q44" s="71"/>
      <c r="R44" s="71"/>
      <c r="S44" s="71"/>
      <c r="T44" s="73"/>
      <c r="U44" s="39">
        <f t="shared" si="3"/>
        <v>0</v>
      </c>
      <c r="V44" s="39" t="str">
        <f t="shared" si="0"/>
        <v/>
      </c>
      <c r="W44" s="46" t="str">
        <f t="shared" si="1"/>
        <v/>
      </c>
      <c r="X44" s="41" t="str">
        <f t="shared" si="4"/>
        <v/>
      </c>
      <c r="Y44" s="39" t="str">
        <f t="shared" si="5"/>
        <v/>
      </c>
      <c r="Z44" s="41" t="str">
        <f t="shared" si="6"/>
        <v/>
      </c>
    </row>
    <row r="45" spans="1:26" s="8" customFormat="1" ht="30.75" customHeight="1" x14ac:dyDescent="0.2">
      <c r="A45" s="14">
        <f t="shared" si="2"/>
        <v>25</v>
      </c>
      <c r="B45" s="69"/>
      <c r="C45" s="185"/>
      <c r="D45" s="186"/>
      <c r="E45" s="187"/>
      <c r="F45" s="64"/>
      <c r="G45" s="166"/>
      <c r="H45" s="167"/>
      <c r="I45" s="70"/>
      <c r="J45" s="71"/>
      <c r="K45" s="72"/>
      <c r="L45" s="71"/>
      <c r="M45" s="71"/>
      <c r="N45" s="71"/>
      <c r="O45" s="71"/>
      <c r="P45" s="71"/>
      <c r="Q45" s="71"/>
      <c r="R45" s="71"/>
      <c r="S45" s="71"/>
      <c r="T45" s="73"/>
      <c r="U45" s="39">
        <f t="shared" si="3"/>
        <v>0</v>
      </c>
      <c r="V45" s="39" t="str">
        <f t="shared" si="0"/>
        <v/>
      </c>
      <c r="W45" s="46" t="str">
        <f t="shared" si="1"/>
        <v/>
      </c>
      <c r="X45" s="41" t="str">
        <f t="shared" si="4"/>
        <v/>
      </c>
      <c r="Y45" s="39" t="str">
        <f t="shared" si="5"/>
        <v/>
      </c>
      <c r="Z45" s="41" t="str">
        <f t="shared" si="6"/>
        <v/>
      </c>
    </row>
    <row r="46" spans="1:26" s="8" customFormat="1" ht="30.75" customHeight="1" x14ac:dyDescent="0.2">
      <c r="A46" s="14">
        <f t="shared" si="2"/>
        <v>26</v>
      </c>
      <c r="B46" s="69"/>
      <c r="C46" s="185"/>
      <c r="D46" s="186"/>
      <c r="E46" s="187"/>
      <c r="F46" s="64"/>
      <c r="G46" s="166"/>
      <c r="H46" s="167"/>
      <c r="I46" s="70"/>
      <c r="J46" s="71"/>
      <c r="K46" s="72"/>
      <c r="L46" s="71"/>
      <c r="M46" s="71"/>
      <c r="N46" s="71"/>
      <c r="O46" s="71"/>
      <c r="P46" s="71"/>
      <c r="Q46" s="71"/>
      <c r="R46" s="71"/>
      <c r="S46" s="71"/>
      <c r="T46" s="73"/>
      <c r="U46" s="39">
        <f t="shared" si="3"/>
        <v>0</v>
      </c>
      <c r="V46" s="39" t="str">
        <f t="shared" si="0"/>
        <v/>
      </c>
      <c r="W46" s="46" t="str">
        <f t="shared" si="1"/>
        <v/>
      </c>
      <c r="X46" s="41" t="str">
        <f t="shared" si="4"/>
        <v/>
      </c>
      <c r="Y46" s="39" t="str">
        <f t="shared" si="5"/>
        <v/>
      </c>
      <c r="Z46" s="41" t="str">
        <f t="shared" si="6"/>
        <v/>
      </c>
    </row>
    <row r="47" spans="1:26" s="8" customFormat="1" ht="30.75" customHeight="1" x14ac:dyDescent="0.2">
      <c r="A47" s="14">
        <f t="shared" si="2"/>
        <v>27</v>
      </c>
      <c r="B47" s="69"/>
      <c r="C47" s="185"/>
      <c r="D47" s="186"/>
      <c r="E47" s="187"/>
      <c r="F47" s="64"/>
      <c r="G47" s="166"/>
      <c r="H47" s="167"/>
      <c r="I47" s="70"/>
      <c r="J47" s="71"/>
      <c r="K47" s="72"/>
      <c r="L47" s="71"/>
      <c r="M47" s="71"/>
      <c r="N47" s="71"/>
      <c r="O47" s="71"/>
      <c r="P47" s="71"/>
      <c r="Q47" s="71"/>
      <c r="R47" s="71"/>
      <c r="S47" s="71"/>
      <c r="T47" s="73"/>
      <c r="U47" s="39">
        <f t="shared" si="3"/>
        <v>0</v>
      </c>
      <c r="V47" s="39" t="str">
        <f t="shared" si="0"/>
        <v/>
      </c>
      <c r="W47" s="46" t="str">
        <f t="shared" si="1"/>
        <v/>
      </c>
      <c r="X47" s="41" t="str">
        <f t="shared" si="4"/>
        <v/>
      </c>
      <c r="Y47" s="39" t="str">
        <f t="shared" si="5"/>
        <v/>
      </c>
      <c r="Z47" s="41" t="str">
        <f t="shared" si="6"/>
        <v/>
      </c>
    </row>
    <row r="48" spans="1:26" s="8" customFormat="1" ht="30.75" customHeight="1" x14ac:dyDescent="0.2">
      <c r="A48" s="14">
        <f t="shared" si="2"/>
        <v>28</v>
      </c>
      <c r="B48" s="69"/>
      <c r="C48" s="185"/>
      <c r="D48" s="186"/>
      <c r="E48" s="187"/>
      <c r="F48" s="64"/>
      <c r="G48" s="166"/>
      <c r="H48" s="167"/>
      <c r="I48" s="70"/>
      <c r="J48" s="71"/>
      <c r="K48" s="72"/>
      <c r="L48" s="71"/>
      <c r="M48" s="71"/>
      <c r="N48" s="71"/>
      <c r="O48" s="71"/>
      <c r="P48" s="71"/>
      <c r="Q48" s="71"/>
      <c r="R48" s="71"/>
      <c r="S48" s="71"/>
      <c r="T48" s="73"/>
      <c r="U48" s="39">
        <f t="shared" si="3"/>
        <v>0</v>
      </c>
      <c r="V48" s="39" t="str">
        <f t="shared" si="0"/>
        <v/>
      </c>
      <c r="W48" s="46" t="str">
        <f t="shared" si="1"/>
        <v/>
      </c>
      <c r="X48" s="41" t="str">
        <f t="shared" si="4"/>
        <v/>
      </c>
      <c r="Y48" s="39" t="str">
        <f t="shared" si="5"/>
        <v/>
      </c>
      <c r="Z48" s="41" t="str">
        <f t="shared" si="6"/>
        <v/>
      </c>
    </row>
    <row r="49" spans="1:26" s="8" customFormat="1" ht="30.75" customHeight="1" x14ac:dyDescent="0.2">
      <c r="A49" s="14">
        <f t="shared" si="2"/>
        <v>29</v>
      </c>
      <c r="B49" s="74"/>
      <c r="C49" s="185"/>
      <c r="D49" s="186"/>
      <c r="E49" s="187"/>
      <c r="F49" s="75"/>
      <c r="G49" s="166"/>
      <c r="H49" s="167"/>
      <c r="I49" s="76"/>
      <c r="J49" s="77"/>
      <c r="K49" s="78"/>
      <c r="L49" s="77"/>
      <c r="M49" s="77"/>
      <c r="N49" s="77"/>
      <c r="O49" s="77"/>
      <c r="P49" s="77"/>
      <c r="Q49" s="77"/>
      <c r="R49" s="77"/>
      <c r="S49" s="77"/>
      <c r="T49" s="79"/>
      <c r="U49" s="39">
        <f t="shared" si="3"/>
        <v>0</v>
      </c>
      <c r="V49" s="39" t="str">
        <f t="shared" si="0"/>
        <v/>
      </c>
      <c r="W49" s="46" t="str">
        <f t="shared" si="1"/>
        <v/>
      </c>
      <c r="X49" s="41" t="str">
        <f t="shared" si="4"/>
        <v/>
      </c>
      <c r="Y49" s="39" t="str">
        <f t="shared" si="5"/>
        <v/>
      </c>
      <c r="Z49" s="41" t="str">
        <f t="shared" si="6"/>
        <v/>
      </c>
    </row>
    <row r="50" spans="1:26" s="8" customFormat="1" ht="30.75" customHeight="1" thickBot="1" x14ac:dyDescent="0.25">
      <c r="A50" s="15">
        <f t="shared" si="2"/>
        <v>30</v>
      </c>
      <c r="B50" s="80"/>
      <c r="C50" s="248"/>
      <c r="D50" s="249"/>
      <c r="E50" s="250"/>
      <c r="F50" s="81"/>
      <c r="G50" s="169"/>
      <c r="H50" s="170"/>
      <c r="I50" s="82"/>
      <c r="J50" s="83"/>
      <c r="K50" s="84"/>
      <c r="L50" s="83"/>
      <c r="M50" s="83"/>
      <c r="N50" s="83"/>
      <c r="O50" s="83"/>
      <c r="P50" s="83"/>
      <c r="Q50" s="83"/>
      <c r="R50" s="83"/>
      <c r="S50" s="83"/>
      <c r="T50" s="85"/>
      <c r="U50" s="40">
        <f t="shared" si="3"/>
        <v>0</v>
      </c>
      <c r="V50" s="40" t="str">
        <f t="shared" si="0"/>
        <v/>
      </c>
      <c r="W50" s="47" t="str">
        <f t="shared" si="1"/>
        <v/>
      </c>
      <c r="X50" s="42" t="str">
        <f t="shared" si="4"/>
        <v/>
      </c>
      <c r="Y50" s="40" t="str">
        <f t="shared" si="5"/>
        <v/>
      </c>
      <c r="Z50" s="42" t="str">
        <f t="shared" si="6"/>
        <v/>
      </c>
    </row>
    <row r="51" spans="1:26" ht="9.75" customHeight="1" thickBot="1" x14ac:dyDescent="0.25">
      <c r="A51" s="16"/>
      <c r="D51" s="99">
        <f>COUNTA(C21:E50)</f>
        <v>0</v>
      </c>
      <c r="E51" s="99"/>
    </row>
    <row r="52" spans="1:26" ht="18" customHeight="1" x14ac:dyDescent="0.2">
      <c r="A52" s="171" t="s">
        <v>40</v>
      </c>
      <c r="B52" s="179" t="s">
        <v>41</v>
      </c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1"/>
    </row>
    <row r="53" spans="1:26" ht="18" customHeight="1" thickBot="1" x14ac:dyDescent="0.25">
      <c r="A53" s="172"/>
      <c r="B53" s="182" t="s">
        <v>49</v>
      </c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4"/>
    </row>
    <row r="54" spans="1:26" x14ac:dyDescent="0.2">
      <c r="J54" s="52">
        <f>COUNTIF(J21:J50,"◎")</f>
        <v>0</v>
      </c>
    </row>
  </sheetData>
  <mergeCells count="119">
    <mergeCell ref="C47:E47"/>
    <mergeCell ref="C40:E40"/>
    <mergeCell ref="C41:E41"/>
    <mergeCell ref="C48:E48"/>
    <mergeCell ref="C49:E49"/>
    <mergeCell ref="C50:E50"/>
    <mergeCell ref="C42:E42"/>
    <mergeCell ref="C43:E43"/>
    <mergeCell ref="C44:E44"/>
    <mergeCell ref="C45:E45"/>
    <mergeCell ref="A9:C11"/>
    <mergeCell ref="H9:I11"/>
    <mergeCell ref="A4:C4"/>
    <mergeCell ref="H5:I8"/>
    <mergeCell ref="D9:G11"/>
    <mergeCell ref="I4:T4"/>
    <mergeCell ref="C46:E46"/>
    <mergeCell ref="C20:E20"/>
    <mergeCell ref="C21:E21"/>
    <mergeCell ref="C22:E22"/>
    <mergeCell ref="C23:E23"/>
    <mergeCell ref="A12:C13"/>
    <mergeCell ref="D12:I13"/>
    <mergeCell ref="A14:C14"/>
    <mergeCell ref="D14:E14"/>
    <mergeCell ref="H14:H17"/>
    <mergeCell ref="C24:E24"/>
    <mergeCell ref="C25:E25"/>
    <mergeCell ref="A15:C15"/>
    <mergeCell ref="D15:E15"/>
    <mergeCell ref="A16:C16"/>
    <mergeCell ref="G21:H21"/>
    <mergeCell ref="G18:H19"/>
    <mergeCell ref="D16:E16"/>
    <mergeCell ref="A17:C17"/>
    <mergeCell ref="D17:E17"/>
    <mergeCell ref="G20:H20"/>
    <mergeCell ref="C18:E19"/>
    <mergeCell ref="C33:E33"/>
    <mergeCell ref="G26:H26"/>
    <mergeCell ref="G27:H27"/>
    <mergeCell ref="C26:E26"/>
    <mergeCell ref="C27:E27"/>
    <mergeCell ref="G28:H28"/>
    <mergeCell ref="G29:H29"/>
    <mergeCell ref="C28:E28"/>
    <mergeCell ref="C29:E29"/>
    <mergeCell ref="G50:H50"/>
    <mergeCell ref="A52:A53"/>
    <mergeCell ref="A18:A19"/>
    <mergeCell ref="B18:B19"/>
    <mergeCell ref="F18:F19"/>
    <mergeCell ref="B52:T52"/>
    <mergeCell ref="B53:T53"/>
    <mergeCell ref="G46:H46"/>
    <mergeCell ref="G45:H45"/>
    <mergeCell ref="G34:H34"/>
    <mergeCell ref="G41:H41"/>
    <mergeCell ref="C34:E34"/>
    <mergeCell ref="C35:E35"/>
    <mergeCell ref="C36:E36"/>
    <mergeCell ref="C37:E37"/>
    <mergeCell ref="C38:E38"/>
    <mergeCell ref="C39:E39"/>
    <mergeCell ref="G30:H30"/>
    <mergeCell ref="G31:H31"/>
    <mergeCell ref="C30:E30"/>
    <mergeCell ref="C31:E31"/>
    <mergeCell ref="G32:H32"/>
    <mergeCell ref="G33:H33"/>
    <mergeCell ref="C32:E32"/>
    <mergeCell ref="J6:T6"/>
    <mergeCell ref="K7:T7"/>
    <mergeCell ref="K8:T8"/>
    <mergeCell ref="K9:T9"/>
    <mergeCell ref="K11:N11"/>
    <mergeCell ref="P11:T11"/>
    <mergeCell ref="I18:T18"/>
    <mergeCell ref="G49:H49"/>
    <mergeCell ref="G35:H35"/>
    <mergeCell ref="G36:H36"/>
    <mergeCell ref="G37:H37"/>
    <mergeCell ref="G38:H38"/>
    <mergeCell ref="G39:H39"/>
    <mergeCell ref="G40:H40"/>
    <mergeCell ref="G43:H43"/>
    <mergeCell ref="G44:H44"/>
    <mergeCell ref="G47:H47"/>
    <mergeCell ref="G48:H48"/>
    <mergeCell ref="G42:H42"/>
    <mergeCell ref="G22:H22"/>
    <mergeCell ref="G23:H23"/>
    <mergeCell ref="G24:H24"/>
    <mergeCell ref="G25:H25"/>
    <mergeCell ref="O17:S17"/>
    <mergeCell ref="D5:G6"/>
    <mergeCell ref="D7:D8"/>
    <mergeCell ref="E7:G8"/>
    <mergeCell ref="A2:T2"/>
    <mergeCell ref="D51:E51"/>
    <mergeCell ref="A5:C6"/>
    <mergeCell ref="C7:C8"/>
    <mergeCell ref="A7:B8"/>
    <mergeCell ref="I15:K15"/>
    <mergeCell ref="I16:K16"/>
    <mergeCell ref="L14:M14"/>
    <mergeCell ref="L15:M15"/>
    <mergeCell ref="L16:M16"/>
    <mergeCell ref="O14:S14"/>
    <mergeCell ref="O15:S15"/>
    <mergeCell ref="O16:S16"/>
    <mergeCell ref="I17:N17"/>
    <mergeCell ref="J10:T10"/>
    <mergeCell ref="J12:O12"/>
    <mergeCell ref="J13:O13"/>
    <mergeCell ref="P12:T12"/>
    <mergeCell ref="P13:T13"/>
    <mergeCell ref="I14:K14"/>
    <mergeCell ref="K5:T5"/>
  </mergeCells>
  <phoneticPr fontId="2"/>
  <conditionalFormatting sqref="O14:O16">
    <cfRule type="cellIs" dxfId="1" priority="1" stopIfTrue="1" operator="equal">
      <formula>0</formula>
    </cfRule>
  </conditionalFormatting>
  <dataValidations count="1">
    <dataValidation type="list" allowBlank="1" showInputMessage="1" showErrorMessage="1" sqref="G4" xr:uid="{00000000-0002-0000-0000-000000000000}">
      <formula1>"　,１,２,３,４,５,６,７,８,９,１０,１１,１２"</formula1>
    </dataValidation>
  </dataValidations>
  <pageMargins left="0.98425196850393704" right="0.19685039370078741" top="0.35433070866141736" bottom="0.19685039370078741" header="0.51181102362204722" footer="0.19685039370078741"/>
  <pageSetup paperSize="9" scale="5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5"/>
  <sheetViews>
    <sheetView showGridLines="0" topLeftCell="A13" zoomScale="75" zoomScaleNormal="75" zoomScaleSheetLayoutView="100" workbookViewId="0">
      <selection activeCell="I19" sqref="A19:XFD19"/>
    </sheetView>
  </sheetViews>
  <sheetFormatPr defaultColWidth="9" defaultRowHeight="13" x14ac:dyDescent="0.2"/>
  <cols>
    <col min="1" max="1" width="5.6328125" style="1" customWidth="1"/>
    <col min="2" max="2" width="7.08984375" style="1" customWidth="1"/>
    <col min="3" max="3" width="6.36328125" style="1" customWidth="1"/>
    <col min="4" max="5" width="10.26953125" style="1" customWidth="1"/>
    <col min="6" max="6" width="6.90625" style="1" customWidth="1"/>
    <col min="7" max="7" width="13.6328125" style="1" customWidth="1"/>
    <col min="8" max="8" width="6.08984375" style="1" customWidth="1"/>
    <col min="9" max="20" width="5.453125" style="1" customWidth="1"/>
    <col min="21" max="21" width="6" style="1" bestFit="1" customWidth="1"/>
    <col min="22" max="22" width="10.36328125" style="1" bestFit="1" customWidth="1"/>
    <col min="23" max="23" width="12.7265625" style="1" bestFit="1" customWidth="1"/>
    <col min="24" max="24" width="11.6328125" style="1" bestFit="1" customWidth="1"/>
    <col min="25" max="25" width="10.36328125" style="1" bestFit="1" customWidth="1"/>
    <col min="26" max="26" width="10.36328125" style="1" customWidth="1"/>
    <col min="27" max="16384" width="9" style="1"/>
  </cols>
  <sheetData>
    <row r="1" spans="1:20" ht="14" x14ac:dyDescent="0.2">
      <c r="A1" s="26" t="s">
        <v>60</v>
      </c>
      <c r="B1" s="19"/>
      <c r="O1" s="17"/>
    </row>
    <row r="2" spans="1:20" ht="27" customHeight="1" x14ac:dyDescent="0.2">
      <c r="A2" s="98" t="s">
        <v>70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0" ht="8.25" customHeight="1" x14ac:dyDescent="0.2">
      <c r="A3" s="87"/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0" s="7" customFormat="1" ht="18" customHeight="1" thickBot="1" x14ac:dyDescent="0.25">
      <c r="A4" s="210"/>
      <c r="B4" s="210"/>
      <c r="C4" s="211"/>
      <c r="D4" s="5"/>
      <c r="E4" s="6"/>
      <c r="F4" s="5"/>
      <c r="G4" s="6" t="s">
        <v>0</v>
      </c>
      <c r="H4" s="4"/>
      <c r="I4" s="224" t="s">
        <v>61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</row>
    <row r="5" spans="1:20" s="8" customFormat="1" ht="19.5" customHeight="1" x14ac:dyDescent="0.2">
      <c r="A5" s="100" t="s">
        <v>1</v>
      </c>
      <c r="B5" s="101"/>
      <c r="C5" s="101"/>
      <c r="D5" s="90" t="s">
        <v>69</v>
      </c>
      <c r="E5" s="91"/>
      <c r="F5" s="91"/>
      <c r="G5" s="92"/>
      <c r="H5" s="100" t="s">
        <v>57</v>
      </c>
      <c r="I5" s="212"/>
      <c r="J5" s="53" t="s">
        <v>3</v>
      </c>
      <c r="K5" s="281" t="s">
        <v>63</v>
      </c>
      <c r="L5" s="282"/>
      <c r="M5" s="282"/>
      <c r="N5" s="282"/>
      <c r="O5" s="282"/>
      <c r="P5" s="282"/>
      <c r="Q5" s="282"/>
      <c r="R5" s="282"/>
      <c r="S5" s="282"/>
      <c r="T5" s="283"/>
    </row>
    <row r="6" spans="1:20" s="8" customFormat="1" ht="19.5" customHeight="1" thickBot="1" x14ac:dyDescent="0.25">
      <c r="A6" s="103"/>
      <c r="B6" s="104"/>
      <c r="C6" s="104"/>
      <c r="D6" s="93"/>
      <c r="E6" s="94"/>
      <c r="F6" s="94"/>
      <c r="G6" s="95"/>
      <c r="H6" s="199"/>
      <c r="I6" s="213"/>
      <c r="J6" s="131" t="s">
        <v>64</v>
      </c>
      <c r="K6" s="132"/>
      <c r="L6" s="132"/>
      <c r="M6" s="132"/>
      <c r="N6" s="132"/>
      <c r="O6" s="132"/>
      <c r="P6" s="132"/>
      <c r="Q6" s="132"/>
      <c r="R6" s="132"/>
      <c r="S6" s="132"/>
      <c r="T6" s="133"/>
    </row>
    <row r="7" spans="1:20" s="8" customFormat="1" ht="19.5" customHeight="1" x14ac:dyDescent="0.2">
      <c r="A7" s="108" t="s">
        <v>33</v>
      </c>
      <c r="B7" s="109"/>
      <c r="C7" s="284">
        <v>1</v>
      </c>
      <c r="D7" s="96" t="s">
        <v>56</v>
      </c>
      <c r="E7" s="90" t="s">
        <v>62</v>
      </c>
      <c r="F7" s="91"/>
      <c r="G7" s="92"/>
      <c r="H7" s="199"/>
      <c r="I7" s="213"/>
      <c r="J7" s="54" t="s">
        <v>4</v>
      </c>
      <c r="K7" s="264" t="s">
        <v>65</v>
      </c>
      <c r="L7" s="265"/>
      <c r="M7" s="265"/>
      <c r="N7" s="265"/>
      <c r="O7" s="265"/>
      <c r="P7" s="265"/>
      <c r="Q7" s="265"/>
      <c r="R7" s="265"/>
      <c r="S7" s="265"/>
      <c r="T7" s="266"/>
    </row>
    <row r="8" spans="1:20" s="8" customFormat="1" ht="19.5" customHeight="1" thickBot="1" x14ac:dyDescent="0.25">
      <c r="A8" s="110"/>
      <c r="B8" s="111"/>
      <c r="C8" s="285"/>
      <c r="D8" s="97"/>
      <c r="E8" s="93"/>
      <c r="F8" s="94"/>
      <c r="G8" s="95"/>
      <c r="H8" s="202"/>
      <c r="I8" s="214"/>
      <c r="J8" s="55" t="s">
        <v>5</v>
      </c>
      <c r="K8" s="267" t="s">
        <v>46</v>
      </c>
      <c r="L8" s="268"/>
      <c r="M8" s="268"/>
      <c r="N8" s="268"/>
      <c r="O8" s="268"/>
      <c r="P8" s="268"/>
      <c r="Q8" s="268"/>
      <c r="R8" s="268"/>
      <c r="S8" s="268"/>
      <c r="T8" s="269"/>
    </row>
    <row r="9" spans="1:20" s="8" customFormat="1" ht="19.5" customHeight="1" x14ac:dyDescent="0.2">
      <c r="A9" s="199" t="s">
        <v>58</v>
      </c>
      <c r="B9" s="200"/>
      <c r="C9" s="270"/>
      <c r="D9" s="272" t="s">
        <v>62</v>
      </c>
      <c r="E9" s="273"/>
      <c r="F9" s="273"/>
      <c r="G9" s="274"/>
      <c r="H9" s="205" t="s">
        <v>59</v>
      </c>
      <c r="I9" s="206"/>
      <c r="J9" s="53" t="s">
        <v>3</v>
      </c>
      <c r="K9" s="281" t="s">
        <v>67</v>
      </c>
      <c r="L9" s="282"/>
      <c r="M9" s="282"/>
      <c r="N9" s="282"/>
      <c r="O9" s="282"/>
      <c r="P9" s="282"/>
      <c r="Q9" s="282"/>
      <c r="R9" s="282"/>
      <c r="S9" s="282"/>
      <c r="T9" s="283"/>
    </row>
    <row r="10" spans="1:20" s="8" customFormat="1" ht="19.5" customHeight="1" x14ac:dyDescent="0.2">
      <c r="A10" s="199"/>
      <c r="B10" s="200"/>
      <c r="C10" s="270"/>
      <c r="D10" s="275"/>
      <c r="E10" s="276"/>
      <c r="F10" s="276"/>
      <c r="G10" s="277"/>
      <c r="H10" s="207"/>
      <c r="I10" s="206"/>
      <c r="J10" s="131" t="s">
        <v>64</v>
      </c>
      <c r="K10" s="132"/>
      <c r="L10" s="132"/>
      <c r="M10" s="132"/>
      <c r="N10" s="132"/>
      <c r="O10" s="132"/>
      <c r="P10" s="132"/>
      <c r="Q10" s="132"/>
      <c r="R10" s="132"/>
      <c r="S10" s="132"/>
      <c r="T10" s="133"/>
    </row>
    <row r="11" spans="1:20" s="8" customFormat="1" ht="19.5" customHeight="1" thickBot="1" x14ac:dyDescent="0.25">
      <c r="A11" s="202"/>
      <c r="B11" s="203"/>
      <c r="C11" s="271"/>
      <c r="D11" s="278"/>
      <c r="E11" s="279"/>
      <c r="F11" s="279"/>
      <c r="G11" s="280"/>
      <c r="H11" s="208"/>
      <c r="I11" s="209"/>
      <c r="J11" s="56" t="s">
        <v>4</v>
      </c>
      <c r="K11" s="57" t="s">
        <v>68</v>
      </c>
      <c r="L11" s="58"/>
      <c r="M11" s="58"/>
      <c r="N11" s="59"/>
      <c r="O11" s="60" t="s">
        <v>5</v>
      </c>
      <c r="P11" s="86" t="s">
        <v>45</v>
      </c>
      <c r="Q11" s="61"/>
      <c r="R11" s="61"/>
      <c r="S11" s="61"/>
      <c r="T11" s="62"/>
    </row>
    <row r="12" spans="1:20" s="8" customFormat="1" ht="25" customHeight="1" x14ac:dyDescent="0.2">
      <c r="A12" s="205" t="s">
        <v>6</v>
      </c>
      <c r="B12" s="228"/>
      <c r="C12" s="211"/>
      <c r="D12" s="252"/>
      <c r="E12" s="253"/>
      <c r="F12" s="253"/>
      <c r="G12" s="253"/>
      <c r="H12" s="253"/>
      <c r="I12" s="254"/>
      <c r="J12" s="134" t="s">
        <v>48</v>
      </c>
      <c r="K12" s="135"/>
      <c r="L12" s="135"/>
      <c r="M12" s="135"/>
      <c r="N12" s="135"/>
      <c r="O12" s="136"/>
      <c r="P12" s="258">
        <v>45376</v>
      </c>
      <c r="Q12" s="259"/>
      <c r="R12" s="259"/>
      <c r="S12" s="259"/>
      <c r="T12" s="260"/>
    </row>
    <row r="13" spans="1:20" s="8" customFormat="1" ht="30.75" customHeight="1" thickBot="1" x14ac:dyDescent="0.25">
      <c r="A13" s="229"/>
      <c r="B13" s="230"/>
      <c r="C13" s="230"/>
      <c r="D13" s="255"/>
      <c r="E13" s="256"/>
      <c r="F13" s="256"/>
      <c r="G13" s="256"/>
      <c r="H13" s="256"/>
      <c r="I13" s="257"/>
      <c r="J13" s="137" t="s">
        <v>7</v>
      </c>
      <c r="K13" s="138"/>
      <c r="L13" s="138"/>
      <c r="M13" s="138"/>
      <c r="N13" s="138"/>
      <c r="O13" s="139"/>
      <c r="P13" s="261" t="s">
        <v>66</v>
      </c>
      <c r="Q13" s="262"/>
      <c r="R13" s="262"/>
      <c r="S13" s="262"/>
      <c r="T13" s="263"/>
    </row>
    <row r="14" spans="1:20" ht="30.75" customHeight="1" x14ac:dyDescent="0.2">
      <c r="A14" s="237"/>
      <c r="B14" s="238"/>
      <c r="C14" s="239"/>
      <c r="D14" s="240"/>
      <c r="E14" s="240"/>
      <c r="F14" s="9"/>
      <c r="G14" s="10"/>
      <c r="H14" s="241" t="s">
        <v>8</v>
      </c>
      <c r="I14" s="146" t="s">
        <v>9</v>
      </c>
      <c r="J14" s="147"/>
      <c r="K14" s="147"/>
      <c r="L14" s="116">
        <f>IF(C7=1,1,"")</f>
        <v>1</v>
      </c>
      <c r="M14" s="117"/>
      <c r="N14" s="28" t="s">
        <v>38</v>
      </c>
      <c r="O14" s="122">
        <v>13000</v>
      </c>
      <c r="P14" s="122"/>
      <c r="Q14" s="122"/>
      <c r="R14" s="122"/>
      <c r="S14" s="123"/>
      <c r="T14" s="29" t="s">
        <v>10</v>
      </c>
    </row>
    <row r="15" spans="1:20" ht="30.75" customHeight="1" x14ac:dyDescent="0.2">
      <c r="A15" s="199" t="s">
        <v>11</v>
      </c>
      <c r="B15" s="200"/>
      <c r="C15" s="200"/>
      <c r="D15" s="243">
        <f>SUMIF(F21:F50,1)</f>
        <v>3</v>
      </c>
      <c r="E15" s="243"/>
      <c r="F15" s="9" t="s">
        <v>12</v>
      </c>
      <c r="G15" s="11"/>
      <c r="H15" s="242"/>
      <c r="I15" s="112" t="s">
        <v>34</v>
      </c>
      <c r="J15" s="113"/>
      <c r="K15" s="113"/>
      <c r="L15" s="118" t="str">
        <f>IF(C7=2,1,"")</f>
        <v/>
      </c>
      <c r="M15" s="119"/>
      <c r="N15" s="25" t="s">
        <v>38</v>
      </c>
      <c r="O15" s="124"/>
      <c r="P15" s="124"/>
      <c r="Q15" s="124"/>
      <c r="R15" s="124"/>
      <c r="S15" s="125"/>
      <c r="T15" s="18" t="s">
        <v>10</v>
      </c>
    </row>
    <row r="16" spans="1:20" ht="30.75" customHeight="1" thickBot="1" x14ac:dyDescent="0.25">
      <c r="A16" s="199" t="s">
        <v>13</v>
      </c>
      <c r="B16" s="200"/>
      <c r="C16" s="200"/>
      <c r="D16" s="247">
        <f>SUMIF(F21:F50,2)/2</f>
        <v>1</v>
      </c>
      <c r="E16" s="247"/>
      <c r="F16" s="12" t="s">
        <v>12</v>
      </c>
      <c r="G16" s="11"/>
      <c r="H16" s="242"/>
      <c r="I16" s="114" t="s">
        <v>14</v>
      </c>
      <c r="J16" s="115"/>
      <c r="K16" s="115"/>
      <c r="L16" s="120">
        <f>IF(D51&gt;0,D51,0)</f>
        <v>4</v>
      </c>
      <c r="M16" s="121"/>
      <c r="N16" s="30" t="s">
        <v>32</v>
      </c>
      <c r="O16" s="126">
        <f>(800*2)+(500*2)</f>
        <v>2600</v>
      </c>
      <c r="P16" s="126"/>
      <c r="Q16" s="126"/>
      <c r="R16" s="126"/>
      <c r="S16" s="127"/>
      <c r="T16" s="31" t="s">
        <v>10</v>
      </c>
    </row>
    <row r="17" spans="1:26" ht="30.75" customHeight="1" thickBot="1" x14ac:dyDescent="0.25">
      <c r="A17" s="188" t="s">
        <v>15</v>
      </c>
      <c r="B17" s="189"/>
      <c r="C17" s="189"/>
      <c r="D17" s="190">
        <f>SUM(D15:E16)</f>
        <v>4</v>
      </c>
      <c r="E17" s="190"/>
      <c r="F17" s="20" t="s">
        <v>12</v>
      </c>
      <c r="G17" s="7"/>
      <c r="H17" s="242"/>
      <c r="I17" s="128" t="s">
        <v>16</v>
      </c>
      <c r="J17" s="129"/>
      <c r="K17" s="129"/>
      <c r="L17" s="129"/>
      <c r="M17" s="129"/>
      <c r="N17" s="130"/>
      <c r="O17" s="251">
        <f>O14+O15+O16</f>
        <v>15600</v>
      </c>
      <c r="P17" s="251"/>
      <c r="Q17" s="251"/>
      <c r="R17" s="251"/>
      <c r="S17" s="251"/>
      <c r="T17" s="27" t="s">
        <v>10</v>
      </c>
      <c r="U17" s="48"/>
      <c r="W17" s="88"/>
    </row>
    <row r="18" spans="1:26" ht="48" customHeight="1" thickBot="1" x14ac:dyDescent="0.25">
      <c r="A18" s="173" t="s">
        <v>2</v>
      </c>
      <c r="B18" s="175" t="s">
        <v>35</v>
      </c>
      <c r="C18" s="193" t="s">
        <v>17</v>
      </c>
      <c r="D18" s="194"/>
      <c r="E18" s="195"/>
      <c r="F18" s="177" t="s">
        <v>19</v>
      </c>
      <c r="G18" s="244" t="s">
        <v>18</v>
      </c>
      <c r="H18" s="245"/>
      <c r="I18" s="146" t="s">
        <v>74</v>
      </c>
      <c r="J18" s="163"/>
      <c r="K18" s="164"/>
      <c r="L18" s="164"/>
      <c r="M18" s="164"/>
      <c r="N18" s="164"/>
      <c r="O18" s="164"/>
      <c r="P18" s="164"/>
      <c r="Q18" s="164"/>
      <c r="R18" s="164"/>
      <c r="S18" s="164"/>
      <c r="T18" s="165"/>
      <c r="U18" s="48"/>
      <c r="V18" s="89">
        <f ca="1">TODAY()</f>
        <v>45718</v>
      </c>
      <c r="W18" s="89">
        <v>46022</v>
      </c>
      <c r="X18" s="89" t="s">
        <v>50</v>
      </c>
      <c r="Y18" s="89">
        <v>45749</v>
      </c>
    </row>
    <row r="19" spans="1:26" s="8" customFormat="1" ht="44.25" customHeight="1" thickBot="1" x14ac:dyDescent="0.25">
      <c r="A19" s="174"/>
      <c r="B19" s="176"/>
      <c r="C19" s="196"/>
      <c r="D19" s="197"/>
      <c r="E19" s="198"/>
      <c r="F19" s="178"/>
      <c r="G19" s="246"/>
      <c r="H19" s="246"/>
      <c r="I19" s="49" t="s">
        <v>20</v>
      </c>
      <c r="J19" s="21" t="s">
        <v>21</v>
      </c>
      <c r="K19" s="51" t="s">
        <v>22</v>
      </c>
      <c r="L19" s="22" t="s">
        <v>23</v>
      </c>
      <c r="M19" s="23" t="s">
        <v>24</v>
      </c>
      <c r="N19" s="21" t="s">
        <v>25</v>
      </c>
      <c r="O19" s="22" t="s">
        <v>26</v>
      </c>
      <c r="P19" s="21" t="s">
        <v>27</v>
      </c>
      <c r="Q19" s="21" t="s">
        <v>28</v>
      </c>
      <c r="R19" s="21" t="s">
        <v>29</v>
      </c>
      <c r="S19" s="21" t="s">
        <v>30</v>
      </c>
      <c r="T19" s="24" t="s">
        <v>31</v>
      </c>
      <c r="U19" s="32" t="s">
        <v>36</v>
      </c>
      <c r="V19" s="32" t="s">
        <v>42</v>
      </c>
      <c r="W19" s="32" t="s">
        <v>71</v>
      </c>
      <c r="X19" s="32" t="s">
        <v>39</v>
      </c>
      <c r="Y19" s="32" t="s">
        <v>72</v>
      </c>
      <c r="Z19" s="32" t="s">
        <v>73</v>
      </c>
    </row>
    <row r="20" spans="1:26" s="8" customFormat="1" ht="30.75" customHeight="1" x14ac:dyDescent="0.2">
      <c r="A20" s="33" t="s">
        <v>37</v>
      </c>
      <c r="B20" s="44">
        <v>1</v>
      </c>
      <c r="C20" s="225" t="s">
        <v>62</v>
      </c>
      <c r="D20" s="226"/>
      <c r="E20" s="227"/>
      <c r="F20" s="44">
        <v>1</v>
      </c>
      <c r="G20" s="191">
        <v>23837</v>
      </c>
      <c r="H20" s="192"/>
      <c r="I20" s="50"/>
      <c r="J20" s="34"/>
      <c r="K20" s="34" t="s">
        <v>43</v>
      </c>
      <c r="L20" s="34" t="s">
        <v>44</v>
      </c>
      <c r="M20" s="36"/>
      <c r="N20" s="34"/>
      <c r="O20" s="35"/>
      <c r="P20" s="34"/>
      <c r="Q20" s="34"/>
      <c r="R20" s="34"/>
      <c r="S20" s="34"/>
      <c r="T20" s="43"/>
      <c r="U20" s="37">
        <f>COUNTA(I20:T20)</f>
        <v>2</v>
      </c>
      <c r="V20" s="37">
        <f ca="1">IF(G20&gt;0,DATEDIF(G20,$V$18,"Y"),"")</f>
        <v>59</v>
      </c>
      <c r="W20" s="37">
        <f>IF(G20&gt;0,DATEDIF(G20,$W$18,"Y"),"")</f>
        <v>60</v>
      </c>
      <c r="X20" s="38" t="str">
        <f ca="1">IF(V20="","",IF(W20&gt;64,"OV65",IF(W20&gt;54,"OV55",IF(W20&gt;44,"OV45","一般"))))</f>
        <v>OV55</v>
      </c>
      <c r="Y20" s="37">
        <f>IF(G20&gt;0,DATEDIF(G20,$Y$18,"Y"),"")</f>
        <v>59</v>
      </c>
      <c r="Z20" s="38" t="str">
        <f>IF(Y20="","",IF(Y20&lt;12,"小学生以下",IF(Y20&lt;16,"中学生","一般")))</f>
        <v>一般</v>
      </c>
    </row>
    <row r="21" spans="1:26" s="8" customFormat="1" ht="30.75" customHeight="1" x14ac:dyDescent="0.2">
      <c r="A21" s="13">
        <v>1</v>
      </c>
      <c r="B21" s="63">
        <v>2</v>
      </c>
      <c r="C21" s="185" t="s">
        <v>52</v>
      </c>
      <c r="D21" s="186"/>
      <c r="E21" s="187"/>
      <c r="F21" s="64">
        <v>1</v>
      </c>
      <c r="G21" s="166">
        <v>23757</v>
      </c>
      <c r="H21" s="167"/>
      <c r="I21" s="65"/>
      <c r="J21" s="66"/>
      <c r="K21" s="66" t="s">
        <v>43</v>
      </c>
      <c r="L21" s="66" t="s">
        <v>44</v>
      </c>
      <c r="M21" s="66"/>
      <c r="N21" s="66"/>
      <c r="O21" s="66"/>
      <c r="P21" s="66"/>
      <c r="Q21" s="66"/>
      <c r="R21" s="66"/>
      <c r="S21" s="66"/>
      <c r="T21" s="68"/>
      <c r="U21" s="37">
        <f>COUNTA(I21:T21)</f>
        <v>2</v>
      </c>
      <c r="V21" s="37">
        <f t="shared" ref="V21:V50" ca="1" si="0">IF(G21&gt;0,DATEDIF(G21,$V$18,"Y"),"")</f>
        <v>60</v>
      </c>
      <c r="W21" s="45">
        <f t="shared" ref="W21:W50" si="1">IF(G21&gt;0,DATEDIF(G21,$W$18,"Y"),"")</f>
        <v>60</v>
      </c>
      <c r="X21" s="38" t="str">
        <f ca="1">IF(V21="","",IF(W21&gt;64,"OV65",IF(W21&gt;54,"OV55",IF(W21&gt;44,"OV45","一般"))))</f>
        <v>OV55</v>
      </c>
      <c r="Y21" s="37">
        <f>IF(G21&gt;0,DATEDIF(G21,$Y$18,"Y"),"")</f>
        <v>60</v>
      </c>
      <c r="Z21" s="38" t="str">
        <f>IF(Y21="","",IF(Y21&lt;12,"小学生以下",IF(Y21&lt;16,"中学生","一般")))</f>
        <v>一般</v>
      </c>
    </row>
    <row r="22" spans="1:26" s="8" customFormat="1" ht="30.75" customHeight="1" x14ac:dyDescent="0.2">
      <c r="A22" s="14">
        <f t="shared" ref="A22:A50" si="2">A21+1</f>
        <v>2</v>
      </c>
      <c r="B22" s="69">
        <v>2</v>
      </c>
      <c r="C22" s="185" t="s">
        <v>53</v>
      </c>
      <c r="D22" s="186"/>
      <c r="E22" s="187"/>
      <c r="F22" s="64">
        <v>2</v>
      </c>
      <c r="G22" s="166">
        <v>36586</v>
      </c>
      <c r="H22" s="167"/>
      <c r="I22" s="70"/>
      <c r="J22" s="66"/>
      <c r="K22" s="66" t="s">
        <v>44</v>
      </c>
      <c r="L22" s="72" t="s">
        <v>43</v>
      </c>
      <c r="M22" s="71"/>
      <c r="N22" s="71"/>
      <c r="O22" s="71"/>
      <c r="P22" s="71"/>
      <c r="Q22" s="71"/>
      <c r="R22" s="71"/>
      <c r="S22" s="71"/>
      <c r="T22" s="73"/>
      <c r="U22" s="39">
        <f t="shared" ref="U22:U50" si="3">COUNTA(I22:T22)</f>
        <v>2</v>
      </c>
      <c r="V22" s="39">
        <f t="shared" ca="1" si="0"/>
        <v>25</v>
      </c>
      <c r="W22" s="46">
        <f t="shared" si="1"/>
        <v>25</v>
      </c>
      <c r="X22" s="41" t="str">
        <f t="shared" ref="X22:X50" ca="1" si="4">IF(V22="","",IF(W22&gt;64,"OV65",IF(W22&gt;54,"OV55",IF(W22&gt;44,"OV45","一般"))))</f>
        <v>一般</v>
      </c>
      <c r="Y22" s="39">
        <f t="shared" ref="Y22:Y50" si="5">IF(G22&gt;0,DATEDIF(G22,$Y$18,"Y"),"")</f>
        <v>25</v>
      </c>
      <c r="Z22" s="41" t="str">
        <f t="shared" ref="Z22:Z50" si="6">IF(Y22="","",IF(Y22&lt;12,"小学生以下",IF(Y22&lt;16,"中学生","一般")))</f>
        <v>一般</v>
      </c>
    </row>
    <row r="23" spans="1:26" s="8" customFormat="1" ht="30.75" customHeight="1" x14ac:dyDescent="0.2">
      <c r="A23" s="14">
        <f t="shared" si="2"/>
        <v>3</v>
      </c>
      <c r="B23" s="69">
        <v>2</v>
      </c>
      <c r="C23" s="185" t="s">
        <v>54</v>
      </c>
      <c r="D23" s="186"/>
      <c r="E23" s="187"/>
      <c r="F23" s="64">
        <v>1</v>
      </c>
      <c r="G23" s="166">
        <v>32934</v>
      </c>
      <c r="H23" s="167"/>
      <c r="I23" s="70"/>
      <c r="J23" s="71"/>
      <c r="K23" s="72" t="s">
        <v>43</v>
      </c>
      <c r="L23" s="71" t="s">
        <v>47</v>
      </c>
      <c r="M23" s="71"/>
      <c r="N23" s="71"/>
      <c r="O23" s="71"/>
      <c r="P23" s="71"/>
      <c r="Q23" s="71"/>
      <c r="R23" s="71"/>
      <c r="S23" s="71"/>
      <c r="T23" s="73"/>
      <c r="U23" s="39">
        <f t="shared" si="3"/>
        <v>2</v>
      </c>
      <c r="V23" s="39">
        <f t="shared" ca="1" si="0"/>
        <v>35</v>
      </c>
      <c r="W23" s="46">
        <f t="shared" si="1"/>
        <v>35</v>
      </c>
      <c r="X23" s="41" t="str">
        <f t="shared" ca="1" si="4"/>
        <v>一般</v>
      </c>
      <c r="Y23" s="39">
        <f t="shared" si="5"/>
        <v>35</v>
      </c>
      <c r="Z23" s="41" t="str">
        <f t="shared" si="6"/>
        <v>一般</v>
      </c>
    </row>
    <row r="24" spans="1:26" s="8" customFormat="1" ht="30.75" customHeight="1" x14ac:dyDescent="0.2">
      <c r="A24" s="14">
        <f t="shared" si="2"/>
        <v>4</v>
      </c>
      <c r="B24" s="69">
        <v>2</v>
      </c>
      <c r="C24" s="185" t="s">
        <v>55</v>
      </c>
      <c r="D24" s="186"/>
      <c r="E24" s="187"/>
      <c r="F24" s="64">
        <v>1</v>
      </c>
      <c r="G24" s="166">
        <v>32236</v>
      </c>
      <c r="H24" s="167"/>
      <c r="I24" s="70"/>
      <c r="J24" s="71"/>
      <c r="K24" s="72" t="s">
        <v>44</v>
      </c>
      <c r="L24" s="71" t="s">
        <v>43</v>
      </c>
      <c r="M24" s="71"/>
      <c r="N24" s="71"/>
      <c r="O24" s="71"/>
      <c r="P24" s="71"/>
      <c r="Q24" s="71"/>
      <c r="R24" s="71"/>
      <c r="S24" s="71"/>
      <c r="T24" s="73"/>
      <c r="U24" s="39">
        <f t="shared" si="3"/>
        <v>2</v>
      </c>
      <c r="V24" s="39">
        <f t="shared" ca="1" si="0"/>
        <v>36</v>
      </c>
      <c r="W24" s="46">
        <f t="shared" si="1"/>
        <v>37</v>
      </c>
      <c r="X24" s="41" t="str">
        <f t="shared" ca="1" si="4"/>
        <v>一般</v>
      </c>
      <c r="Y24" s="39">
        <f t="shared" si="5"/>
        <v>36</v>
      </c>
      <c r="Z24" s="41" t="str">
        <f t="shared" si="6"/>
        <v>一般</v>
      </c>
    </row>
    <row r="25" spans="1:26" s="8" customFormat="1" ht="30.75" customHeight="1" x14ac:dyDescent="0.2">
      <c r="A25" s="14">
        <f t="shared" si="2"/>
        <v>5</v>
      </c>
      <c r="B25" s="69"/>
      <c r="C25" s="185"/>
      <c r="D25" s="186"/>
      <c r="E25" s="187"/>
      <c r="F25" s="64"/>
      <c r="G25" s="166"/>
      <c r="H25" s="167"/>
      <c r="I25" s="70"/>
      <c r="J25" s="71"/>
      <c r="K25" s="72"/>
      <c r="L25" s="71"/>
      <c r="M25" s="71"/>
      <c r="N25" s="71"/>
      <c r="O25" s="71"/>
      <c r="P25" s="71"/>
      <c r="Q25" s="71"/>
      <c r="R25" s="71"/>
      <c r="S25" s="71"/>
      <c r="T25" s="73"/>
      <c r="U25" s="39">
        <f t="shared" si="3"/>
        <v>0</v>
      </c>
      <c r="V25" s="39" t="str">
        <f t="shared" si="0"/>
        <v/>
      </c>
      <c r="W25" s="46" t="str">
        <f t="shared" si="1"/>
        <v/>
      </c>
      <c r="X25" s="41" t="str">
        <f t="shared" si="4"/>
        <v/>
      </c>
      <c r="Y25" s="39" t="str">
        <f t="shared" si="5"/>
        <v/>
      </c>
      <c r="Z25" s="41" t="str">
        <f t="shared" si="6"/>
        <v/>
      </c>
    </row>
    <row r="26" spans="1:26" s="8" customFormat="1" ht="30.75" customHeight="1" x14ac:dyDescent="0.2">
      <c r="A26" s="14">
        <f t="shared" si="2"/>
        <v>6</v>
      </c>
      <c r="B26" s="69"/>
      <c r="C26" s="185"/>
      <c r="D26" s="186"/>
      <c r="E26" s="187"/>
      <c r="F26" s="64"/>
      <c r="G26" s="166"/>
      <c r="H26" s="167"/>
      <c r="I26" s="70"/>
      <c r="J26" s="71"/>
      <c r="K26" s="72"/>
      <c r="L26" s="71"/>
      <c r="M26" s="71"/>
      <c r="N26" s="71"/>
      <c r="O26" s="71"/>
      <c r="P26" s="71"/>
      <c r="Q26" s="71"/>
      <c r="R26" s="71"/>
      <c r="S26" s="71"/>
      <c r="T26" s="73"/>
      <c r="U26" s="39">
        <f t="shared" si="3"/>
        <v>0</v>
      </c>
      <c r="V26" s="39" t="str">
        <f t="shared" si="0"/>
        <v/>
      </c>
      <c r="W26" s="46" t="str">
        <f t="shared" si="1"/>
        <v/>
      </c>
      <c r="X26" s="41" t="str">
        <f t="shared" si="4"/>
        <v/>
      </c>
      <c r="Y26" s="39" t="str">
        <f t="shared" si="5"/>
        <v/>
      </c>
      <c r="Z26" s="41" t="str">
        <f t="shared" si="6"/>
        <v/>
      </c>
    </row>
    <row r="27" spans="1:26" s="8" customFormat="1" ht="30.75" customHeight="1" x14ac:dyDescent="0.2">
      <c r="A27" s="14">
        <f t="shared" si="2"/>
        <v>7</v>
      </c>
      <c r="B27" s="69"/>
      <c r="C27" s="185"/>
      <c r="D27" s="186"/>
      <c r="E27" s="187"/>
      <c r="F27" s="64"/>
      <c r="G27" s="166"/>
      <c r="H27" s="167"/>
      <c r="I27" s="70"/>
      <c r="J27" s="71"/>
      <c r="K27" s="72"/>
      <c r="L27" s="71"/>
      <c r="M27" s="71"/>
      <c r="N27" s="71"/>
      <c r="O27" s="71"/>
      <c r="P27" s="71"/>
      <c r="Q27" s="71"/>
      <c r="R27" s="71"/>
      <c r="S27" s="71"/>
      <c r="T27" s="73"/>
      <c r="U27" s="39">
        <f t="shared" si="3"/>
        <v>0</v>
      </c>
      <c r="V27" s="39" t="str">
        <f t="shared" si="0"/>
        <v/>
      </c>
      <c r="W27" s="46" t="str">
        <f t="shared" si="1"/>
        <v/>
      </c>
      <c r="X27" s="41" t="str">
        <f t="shared" si="4"/>
        <v/>
      </c>
      <c r="Y27" s="39" t="str">
        <f t="shared" si="5"/>
        <v/>
      </c>
      <c r="Z27" s="41" t="str">
        <f t="shared" si="6"/>
        <v/>
      </c>
    </row>
    <row r="28" spans="1:26" s="8" customFormat="1" ht="30.75" customHeight="1" x14ac:dyDescent="0.2">
      <c r="A28" s="14">
        <f t="shared" si="2"/>
        <v>8</v>
      </c>
      <c r="B28" s="69"/>
      <c r="C28" s="185"/>
      <c r="D28" s="186"/>
      <c r="E28" s="187"/>
      <c r="F28" s="64"/>
      <c r="G28" s="166"/>
      <c r="H28" s="167"/>
      <c r="I28" s="70"/>
      <c r="J28" s="71"/>
      <c r="K28" s="72"/>
      <c r="L28" s="71"/>
      <c r="M28" s="71"/>
      <c r="N28" s="71"/>
      <c r="O28" s="71"/>
      <c r="P28" s="71"/>
      <c r="Q28" s="71"/>
      <c r="R28" s="71"/>
      <c r="S28" s="71"/>
      <c r="T28" s="73"/>
      <c r="U28" s="39">
        <f t="shared" si="3"/>
        <v>0</v>
      </c>
      <c r="V28" s="39" t="str">
        <f t="shared" si="0"/>
        <v/>
      </c>
      <c r="W28" s="46" t="str">
        <f t="shared" si="1"/>
        <v/>
      </c>
      <c r="X28" s="41" t="str">
        <f t="shared" si="4"/>
        <v/>
      </c>
      <c r="Y28" s="39" t="str">
        <f t="shared" si="5"/>
        <v/>
      </c>
      <c r="Z28" s="41" t="str">
        <f t="shared" si="6"/>
        <v/>
      </c>
    </row>
    <row r="29" spans="1:26" s="8" customFormat="1" ht="30.75" customHeight="1" x14ac:dyDescent="0.2">
      <c r="A29" s="14">
        <f t="shared" si="2"/>
        <v>9</v>
      </c>
      <c r="B29" s="69"/>
      <c r="C29" s="185"/>
      <c r="D29" s="186"/>
      <c r="E29" s="187"/>
      <c r="F29" s="64"/>
      <c r="G29" s="166"/>
      <c r="H29" s="167"/>
      <c r="I29" s="70"/>
      <c r="J29" s="71"/>
      <c r="K29" s="72"/>
      <c r="L29" s="71"/>
      <c r="M29" s="71"/>
      <c r="N29" s="71"/>
      <c r="O29" s="71"/>
      <c r="P29" s="71"/>
      <c r="Q29" s="71"/>
      <c r="R29" s="71"/>
      <c r="S29" s="71"/>
      <c r="T29" s="73"/>
      <c r="U29" s="39">
        <f t="shared" si="3"/>
        <v>0</v>
      </c>
      <c r="V29" s="39" t="str">
        <f t="shared" si="0"/>
        <v/>
      </c>
      <c r="W29" s="46" t="str">
        <f t="shared" si="1"/>
        <v/>
      </c>
      <c r="X29" s="41" t="str">
        <f t="shared" si="4"/>
        <v/>
      </c>
      <c r="Y29" s="39" t="str">
        <f t="shared" si="5"/>
        <v/>
      </c>
      <c r="Z29" s="41" t="str">
        <f t="shared" si="6"/>
        <v/>
      </c>
    </row>
    <row r="30" spans="1:26" s="8" customFormat="1" ht="30.75" customHeight="1" x14ac:dyDescent="0.2">
      <c r="A30" s="14">
        <f t="shared" si="2"/>
        <v>10</v>
      </c>
      <c r="B30" s="69"/>
      <c r="C30" s="185"/>
      <c r="D30" s="186"/>
      <c r="E30" s="187"/>
      <c r="F30" s="64"/>
      <c r="G30" s="166"/>
      <c r="H30" s="167"/>
      <c r="I30" s="70"/>
      <c r="J30" s="71"/>
      <c r="K30" s="72"/>
      <c r="L30" s="71"/>
      <c r="M30" s="71"/>
      <c r="N30" s="71"/>
      <c r="O30" s="71"/>
      <c r="P30" s="71"/>
      <c r="Q30" s="71"/>
      <c r="R30" s="71"/>
      <c r="S30" s="71"/>
      <c r="T30" s="73"/>
      <c r="U30" s="39">
        <f t="shared" si="3"/>
        <v>0</v>
      </c>
      <c r="V30" s="39" t="str">
        <f t="shared" si="0"/>
        <v/>
      </c>
      <c r="W30" s="46" t="str">
        <f t="shared" si="1"/>
        <v/>
      </c>
      <c r="X30" s="41" t="str">
        <f t="shared" si="4"/>
        <v/>
      </c>
      <c r="Y30" s="39" t="str">
        <f t="shared" si="5"/>
        <v/>
      </c>
      <c r="Z30" s="41" t="str">
        <f t="shared" si="6"/>
        <v/>
      </c>
    </row>
    <row r="31" spans="1:26" s="8" customFormat="1" ht="30.75" customHeight="1" x14ac:dyDescent="0.2">
      <c r="A31" s="14">
        <f t="shared" si="2"/>
        <v>11</v>
      </c>
      <c r="B31" s="69"/>
      <c r="C31" s="185"/>
      <c r="D31" s="186"/>
      <c r="E31" s="187"/>
      <c r="F31" s="64"/>
      <c r="G31" s="166"/>
      <c r="H31" s="167"/>
      <c r="I31" s="70"/>
      <c r="J31" s="71"/>
      <c r="K31" s="72"/>
      <c r="L31" s="71"/>
      <c r="M31" s="71"/>
      <c r="N31" s="71"/>
      <c r="O31" s="71"/>
      <c r="P31" s="71"/>
      <c r="Q31" s="71"/>
      <c r="R31" s="71"/>
      <c r="S31" s="71"/>
      <c r="T31" s="73"/>
      <c r="U31" s="39">
        <f t="shared" si="3"/>
        <v>0</v>
      </c>
      <c r="V31" s="39" t="str">
        <f t="shared" si="0"/>
        <v/>
      </c>
      <c r="W31" s="46" t="str">
        <f t="shared" si="1"/>
        <v/>
      </c>
      <c r="X31" s="41" t="str">
        <f t="shared" si="4"/>
        <v/>
      </c>
      <c r="Y31" s="39" t="str">
        <f t="shared" si="5"/>
        <v/>
      </c>
      <c r="Z31" s="41" t="str">
        <f t="shared" si="6"/>
        <v/>
      </c>
    </row>
    <row r="32" spans="1:26" s="8" customFormat="1" ht="30.75" customHeight="1" x14ac:dyDescent="0.2">
      <c r="A32" s="14">
        <f t="shared" si="2"/>
        <v>12</v>
      </c>
      <c r="B32" s="69"/>
      <c r="C32" s="185"/>
      <c r="D32" s="186"/>
      <c r="E32" s="187"/>
      <c r="F32" s="64"/>
      <c r="G32" s="166"/>
      <c r="H32" s="167"/>
      <c r="I32" s="70"/>
      <c r="J32" s="71"/>
      <c r="K32" s="72"/>
      <c r="L32" s="71"/>
      <c r="M32" s="71"/>
      <c r="N32" s="71"/>
      <c r="O32" s="71"/>
      <c r="P32" s="71"/>
      <c r="Q32" s="71"/>
      <c r="R32" s="71"/>
      <c r="S32" s="71"/>
      <c r="T32" s="73"/>
      <c r="U32" s="39">
        <f t="shared" si="3"/>
        <v>0</v>
      </c>
      <c r="V32" s="39" t="str">
        <f t="shared" si="0"/>
        <v/>
      </c>
      <c r="W32" s="46" t="str">
        <f t="shared" si="1"/>
        <v/>
      </c>
      <c r="X32" s="41" t="str">
        <f t="shared" si="4"/>
        <v/>
      </c>
      <c r="Y32" s="39" t="str">
        <f t="shared" si="5"/>
        <v/>
      </c>
      <c r="Z32" s="41" t="str">
        <f t="shared" si="6"/>
        <v/>
      </c>
    </row>
    <row r="33" spans="1:26" s="8" customFormat="1" ht="30.75" customHeight="1" x14ac:dyDescent="0.2">
      <c r="A33" s="14">
        <f t="shared" si="2"/>
        <v>13</v>
      </c>
      <c r="B33" s="69"/>
      <c r="C33" s="185"/>
      <c r="D33" s="186"/>
      <c r="E33" s="187"/>
      <c r="F33" s="64"/>
      <c r="G33" s="166"/>
      <c r="H33" s="167"/>
      <c r="I33" s="70"/>
      <c r="J33" s="71"/>
      <c r="K33" s="72"/>
      <c r="L33" s="71"/>
      <c r="M33" s="71"/>
      <c r="N33" s="71"/>
      <c r="O33" s="71"/>
      <c r="P33" s="71"/>
      <c r="Q33" s="71"/>
      <c r="R33" s="71"/>
      <c r="S33" s="71"/>
      <c r="T33" s="73"/>
      <c r="U33" s="39">
        <f t="shared" si="3"/>
        <v>0</v>
      </c>
      <c r="V33" s="39" t="str">
        <f t="shared" si="0"/>
        <v/>
      </c>
      <c r="W33" s="46" t="str">
        <f t="shared" si="1"/>
        <v/>
      </c>
      <c r="X33" s="41" t="str">
        <f t="shared" si="4"/>
        <v/>
      </c>
      <c r="Y33" s="39" t="str">
        <f t="shared" si="5"/>
        <v/>
      </c>
      <c r="Z33" s="41" t="str">
        <f t="shared" si="6"/>
        <v/>
      </c>
    </row>
    <row r="34" spans="1:26" s="8" customFormat="1" ht="30.75" customHeight="1" x14ac:dyDescent="0.2">
      <c r="A34" s="14">
        <f t="shared" si="2"/>
        <v>14</v>
      </c>
      <c r="B34" s="69"/>
      <c r="C34" s="185"/>
      <c r="D34" s="186"/>
      <c r="E34" s="187"/>
      <c r="F34" s="64"/>
      <c r="G34" s="166"/>
      <c r="H34" s="167"/>
      <c r="I34" s="70"/>
      <c r="J34" s="71"/>
      <c r="K34" s="72"/>
      <c r="L34" s="71"/>
      <c r="M34" s="71"/>
      <c r="N34" s="71"/>
      <c r="O34" s="71"/>
      <c r="P34" s="71"/>
      <c r="Q34" s="71"/>
      <c r="R34" s="71"/>
      <c r="S34" s="71"/>
      <c r="T34" s="73"/>
      <c r="U34" s="39">
        <f t="shared" si="3"/>
        <v>0</v>
      </c>
      <c r="V34" s="39" t="str">
        <f t="shared" si="0"/>
        <v/>
      </c>
      <c r="W34" s="46" t="str">
        <f t="shared" si="1"/>
        <v/>
      </c>
      <c r="X34" s="41" t="str">
        <f t="shared" si="4"/>
        <v/>
      </c>
      <c r="Y34" s="39" t="str">
        <f t="shared" si="5"/>
        <v/>
      </c>
      <c r="Z34" s="41" t="str">
        <f t="shared" si="6"/>
        <v/>
      </c>
    </row>
    <row r="35" spans="1:26" s="8" customFormat="1" ht="30.75" customHeight="1" x14ac:dyDescent="0.2">
      <c r="A35" s="14">
        <f t="shared" si="2"/>
        <v>15</v>
      </c>
      <c r="B35" s="69"/>
      <c r="C35" s="185"/>
      <c r="D35" s="186"/>
      <c r="E35" s="187"/>
      <c r="F35" s="64"/>
      <c r="G35" s="166"/>
      <c r="H35" s="167"/>
      <c r="I35" s="70"/>
      <c r="J35" s="71"/>
      <c r="K35" s="72"/>
      <c r="L35" s="71"/>
      <c r="M35" s="71"/>
      <c r="N35" s="71"/>
      <c r="O35" s="71"/>
      <c r="P35" s="71"/>
      <c r="Q35" s="71"/>
      <c r="R35" s="71"/>
      <c r="S35" s="71"/>
      <c r="T35" s="73"/>
      <c r="U35" s="39">
        <f t="shared" si="3"/>
        <v>0</v>
      </c>
      <c r="V35" s="39" t="str">
        <f t="shared" si="0"/>
        <v/>
      </c>
      <c r="W35" s="46" t="str">
        <f t="shared" si="1"/>
        <v/>
      </c>
      <c r="X35" s="41" t="str">
        <f t="shared" si="4"/>
        <v/>
      </c>
      <c r="Y35" s="39" t="str">
        <f t="shared" si="5"/>
        <v/>
      </c>
      <c r="Z35" s="41" t="str">
        <f t="shared" si="6"/>
        <v/>
      </c>
    </row>
    <row r="36" spans="1:26" s="8" customFormat="1" ht="30.75" customHeight="1" x14ac:dyDescent="0.2">
      <c r="A36" s="14">
        <f t="shared" si="2"/>
        <v>16</v>
      </c>
      <c r="B36" s="69"/>
      <c r="C36" s="185"/>
      <c r="D36" s="186"/>
      <c r="E36" s="187"/>
      <c r="F36" s="64"/>
      <c r="G36" s="166"/>
      <c r="H36" s="167"/>
      <c r="I36" s="70"/>
      <c r="J36" s="71"/>
      <c r="K36" s="72"/>
      <c r="L36" s="71"/>
      <c r="M36" s="71"/>
      <c r="N36" s="71"/>
      <c r="O36" s="71"/>
      <c r="P36" s="71"/>
      <c r="Q36" s="71"/>
      <c r="R36" s="71"/>
      <c r="S36" s="71"/>
      <c r="T36" s="73"/>
      <c r="U36" s="39">
        <f t="shared" si="3"/>
        <v>0</v>
      </c>
      <c r="V36" s="39" t="str">
        <f t="shared" si="0"/>
        <v/>
      </c>
      <c r="W36" s="46" t="str">
        <f t="shared" si="1"/>
        <v/>
      </c>
      <c r="X36" s="41" t="str">
        <f t="shared" si="4"/>
        <v/>
      </c>
      <c r="Y36" s="39" t="str">
        <f t="shared" si="5"/>
        <v/>
      </c>
      <c r="Z36" s="41" t="str">
        <f t="shared" si="6"/>
        <v/>
      </c>
    </row>
    <row r="37" spans="1:26" s="8" customFormat="1" ht="30.75" customHeight="1" x14ac:dyDescent="0.2">
      <c r="A37" s="14">
        <f t="shared" si="2"/>
        <v>17</v>
      </c>
      <c r="B37" s="69"/>
      <c r="C37" s="185"/>
      <c r="D37" s="186"/>
      <c r="E37" s="187"/>
      <c r="F37" s="64"/>
      <c r="G37" s="166"/>
      <c r="H37" s="167"/>
      <c r="I37" s="70"/>
      <c r="J37" s="71"/>
      <c r="K37" s="72"/>
      <c r="L37" s="71"/>
      <c r="M37" s="71"/>
      <c r="N37" s="71"/>
      <c r="O37" s="71"/>
      <c r="P37" s="71"/>
      <c r="Q37" s="71"/>
      <c r="R37" s="71"/>
      <c r="S37" s="71"/>
      <c r="T37" s="73"/>
      <c r="U37" s="39">
        <f t="shared" si="3"/>
        <v>0</v>
      </c>
      <c r="V37" s="39" t="str">
        <f t="shared" si="0"/>
        <v/>
      </c>
      <c r="W37" s="46" t="str">
        <f t="shared" si="1"/>
        <v/>
      </c>
      <c r="X37" s="41" t="str">
        <f t="shared" si="4"/>
        <v/>
      </c>
      <c r="Y37" s="39" t="str">
        <f t="shared" si="5"/>
        <v/>
      </c>
      <c r="Z37" s="41" t="str">
        <f t="shared" si="6"/>
        <v/>
      </c>
    </row>
    <row r="38" spans="1:26" s="8" customFormat="1" ht="30.75" customHeight="1" x14ac:dyDescent="0.2">
      <c r="A38" s="14">
        <f t="shared" si="2"/>
        <v>18</v>
      </c>
      <c r="B38" s="69"/>
      <c r="C38" s="185"/>
      <c r="D38" s="186"/>
      <c r="E38" s="187"/>
      <c r="F38" s="64"/>
      <c r="G38" s="166"/>
      <c r="H38" s="167"/>
      <c r="I38" s="70"/>
      <c r="J38" s="71"/>
      <c r="K38" s="72"/>
      <c r="L38" s="71"/>
      <c r="M38" s="71"/>
      <c r="N38" s="71"/>
      <c r="O38" s="71"/>
      <c r="P38" s="71"/>
      <c r="Q38" s="71"/>
      <c r="R38" s="71"/>
      <c r="S38" s="71"/>
      <c r="T38" s="73"/>
      <c r="U38" s="39">
        <f t="shared" si="3"/>
        <v>0</v>
      </c>
      <c r="V38" s="39" t="str">
        <f t="shared" si="0"/>
        <v/>
      </c>
      <c r="W38" s="46" t="str">
        <f t="shared" si="1"/>
        <v/>
      </c>
      <c r="X38" s="41" t="str">
        <f t="shared" si="4"/>
        <v/>
      </c>
      <c r="Y38" s="39" t="str">
        <f t="shared" si="5"/>
        <v/>
      </c>
      <c r="Z38" s="41" t="str">
        <f t="shared" si="6"/>
        <v/>
      </c>
    </row>
    <row r="39" spans="1:26" s="8" customFormat="1" ht="30.75" customHeight="1" x14ac:dyDescent="0.2">
      <c r="A39" s="14">
        <f t="shared" si="2"/>
        <v>19</v>
      </c>
      <c r="B39" s="69"/>
      <c r="C39" s="185"/>
      <c r="D39" s="186"/>
      <c r="E39" s="187"/>
      <c r="F39" s="64"/>
      <c r="G39" s="166"/>
      <c r="H39" s="167"/>
      <c r="I39" s="70"/>
      <c r="J39" s="71"/>
      <c r="K39" s="72"/>
      <c r="L39" s="71"/>
      <c r="M39" s="71"/>
      <c r="N39" s="71"/>
      <c r="O39" s="71"/>
      <c r="P39" s="71"/>
      <c r="Q39" s="71"/>
      <c r="R39" s="71"/>
      <c r="S39" s="71"/>
      <c r="T39" s="73"/>
      <c r="U39" s="39">
        <f t="shared" si="3"/>
        <v>0</v>
      </c>
      <c r="V39" s="39" t="str">
        <f t="shared" si="0"/>
        <v/>
      </c>
      <c r="W39" s="46" t="str">
        <f t="shared" si="1"/>
        <v/>
      </c>
      <c r="X39" s="41" t="str">
        <f t="shared" si="4"/>
        <v/>
      </c>
      <c r="Y39" s="39" t="str">
        <f t="shared" si="5"/>
        <v/>
      </c>
      <c r="Z39" s="41" t="str">
        <f t="shared" si="6"/>
        <v/>
      </c>
    </row>
    <row r="40" spans="1:26" s="8" customFormat="1" ht="30.75" customHeight="1" x14ac:dyDescent="0.2">
      <c r="A40" s="14">
        <f t="shared" si="2"/>
        <v>20</v>
      </c>
      <c r="B40" s="69"/>
      <c r="C40" s="185"/>
      <c r="D40" s="186"/>
      <c r="E40" s="187"/>
      <c r="F40" s="64"/>
      <c r="G40" s="166"/>
      <c r="H40" s="167"/>
      <c r="I40" s="70"/>
      <c r="J40" s="71"/>
      <c r="K40" s="72"/>
      <c r="L40" s="71"/>
      <c r="M40" s="71"/>
      <c r="N40" s="71"/>
      <c r="O40" s="71"/>
      <c r="P40" s="71"/>
      <c r="Q40" s="71"/>
      <c r="R40" s="71"/>
      <c r="S40" s="71"/>
      <c r="T40" s="73"/>
      <c r="U40" s="39">
        <f t="shared" si="3"/>
        <v>0</v>
      </c>
      <c r="V40" s="39" t="str">
        <f t="shared" si="0"/>
        <v/>
      </c>
      <c r="W40" s="46" t="str">
        <f t="shared" si="1"/>
        <v/>
      </c>
      <c r="X40" s="41" t="str">
        <f t="shared" si="4"/>
        <v/>
      </c>
      <c r="Y40" s="39" t="str">
        <f t="shared" si="5"/>
        <v/>
      </c>
      <c r="Z40" s="41" t="str">
        <f t="shared" si="6"/>
        <v/>
      </c>
    </row>
    <row r="41" spans="1:26" s="8" customFormat="1" ht="30.75" customHeight="1" x14ac:dyDescent="0.2">
      <c r="A41" s="14">
        <f t="shared" si="2"/>
        <v>21</v>
      </c>
      <c r="B41" s="69"/>
      <c r="C41" s="185"/>
      <c r="D41" s="186"/>
      <c r="E41" s="187"/>
      <c r="F41" s="64"/>
      <c r="G41" s="166"/>
      <c r="H41" s="167"/>
      <c r="I41" s="70"/>
      <c r="J41" s="71"/>
      <c r="K41" s="72"/>
      <c r="L41" s="71"/>
      <c r="M41" s="71"/>
      <c r="N41" s="71"/>
      <c r="O41" s="71"/>
      <c r="P41" s="71"/>
      <c r="Q41" s="71"/>
      <c r="R41" s="71"/>
      <c r="S41" s="71"/>
      <c r="T41" s="73"/>
      <c r="U41" s="39">
        <f t="shared" si="3"/>
        <v>0</v>
      </c>
      <c r="V41" s="39" t="str">
        <f t="shared" si="0"/>
        <v/>
      </c>
      <c r="W41" s="46" t="str">
        <f t="shared" si="1"/>
        <v/>
      </c>
      <c r="X41" s="41" t="str">
        <f t="shared" si="4"/>
        <v/>
      </c>
      <c r="Y41" s="39" t="str">
        <f t="shared" si="5"/>
        <v/>
      </c>
      <c r="Z41" s="41" t="str">
        <f t="shared" si="6"/>
        <v/>
      </c>
    </row>
    <row r="42" spans="1:26" s="8" customFormat="1" ht="30.75" customHeight="1" x14ac:dyDescent="0.2">
      <c r="A42" s="14">
        <f t="shared" si="2"/>
        <v>22</v>
      </c>
      <c r="B42" s="69"/>
      <c r="C42" s="185"/>
      <c r="D42" s="186"/>
      <c r="E42" s="187"/>
      <c r="F42" s="64"/>
      <c r="G42" s="166"/>
      <c r="H42" s="167"/>
      <c r="I42" s="70"/>
      <c r="J42" s="71"/>
      <c r="K42" s="72"/>
      <c r="L42" s="71"/>
      <c r="M42" s="71"/>
      <c r="N42" s="71"/>
      <c r="O42" s="71"/>
      <c r="P42" s="71"/>
      <c r="Q42" s="71"/>
      <c r="R42" s="71"/>
      <c r="S42" s="71"/>
      <c r="T42" s="73"/>
      <c r="U42" s="39">
        <f t="shared" si="3"/>
        <v>0</v>
      </c>
      <c r="V42" s="39" t="str">
        <f t="shared" si="0"/>
        <v/>
      </c>
      <c r="W42" s="46" t="str">
        <f t="shared" si="1"/>
        <v/>
      </c>
      <c r="X42" s="41" t="str">
        <f t="shared" si="4"/>
        <v/>
      </c>
      <c r="Y42" s="39" t="str">
        <f t="shared" si="5"/>
        <v/>
      </c>
      <c r="Z42" s="41" t="str">
        <f t="shared" si="6"/>
        <v/>
      </c>
    </row>
    <row r="43" spans="1:26" s="8" customFormat="1" ht="30.75" customHeight="1" x14ac:dyDescent="0.2">
      <c r="A43" s="14">
        <f t="shared" si="2"/>
        <v>23</v>
      </c>
      <c r="B43" s="69"/>
      <c r="C43" s="185"/>
      <c r="D43" s="186"/>
      <c r="E43" s="187"/>
      <c r="F43" s="64"/>
      <c r="G43" s="166"/>
      <c r="H43" s="167"/>
      <c r="I43" s="70"/>
      <c r="J43" s="71"/>
      <c r="K43" s="72"/>
      <c r="L43" s="71"/>
      <c r="M43" s="71"/>
      <c r="N43" s="71"/>
      <c r="O43" s="71"/>
      <c r="P43" s="71"/>
      <c r="Q43" s="71"/>
      <c r="R43" s="71"/>
      <c r="S43" s="71"/>
      <c r="T43" s="73"/>
      <c r="U43" s="39">
        <f t="shared" si="3"/>
        <v>0</v>
      </c>
      <c r="V43" s="39" t="str">
        <f t="shared" si="0"/>
        <v/>
      </c>
      <c r="W43" s="46" t="str">
        <f t="shared" si="1"/>
        <v/>
      </c>
      <c r="X43" s="41" t="str">
        <f t="shared" si="4"/>
        <v/>
      </c>
      <c r="Y43" s="39" t="str">
        <f t="shared" si="5"/>
        <v/>
      </c>
      <c r="Z43" s="41" t="str">
        <f t="shared" si="6"/>
        <v/>
      </c>
    </row>
    <row r="44" spans="1:26" s="8" customFormat="1" ht="30.75" customHeight="1" x14ac:dyDescent="0.2">
      <c r="A44" s="14">
        <f t="shared" si="2"/>
        <v>24</v>
      </c>
      <c r="B44" s="69"/>
      <c r="C44" s="185"/>
      <c r="D44" s="186"/>
      <c r="E44" s="187"/>
      <c r="F44" s="64"/>
      <c r="G44" s="166"/>
      <c r="H44" s="167"/>
      <c r="I44" s="70"/>
      <c r="J44" s="71"/>
      <c r="K44" s="72"/>
      <c r="L44" s="71"/>
      <c r="M44" s="71"/>
      <c r="N44" s="71"/>
      <c r="O44" s="71"/>
      <c r="P44" s="71"/>
      <c r="Q44" s="71"/>
      <c r="R44" s="71"/>
      <c r="S44" s="71"/>
      <c r="T44" s="73"/>
      <c r="U44" s="39">
        <f t="shared" si="3"/>
        <v>0</v>
      </c>
      <c r="V44" s="39" t="str">
        <f t="shared" si="0"/>
        <v/>
      </c>
      <c r="W44" s="46" t="str">
        <f t="shared" si="1"/>
        <v/>
      </c>
      <c r="X44" s="41" t="str">
        <f t="shared" si="4"/>
        <v/>
      </c>
      <c r="Y44" s="39" t="str">
        <f t="shared" si="5"/>
        <v/>
      </c>
      <c r="Z44" s="41" t="str">
        <f t="shared" si="6"/>
        <v/>
      </c>
    </row>
    <row r="45" spans="1:26" s="8" customFormat="1" ht="30.75" customHeight="1" x14ac:dyDescent="0.2">
      <c r="A45" s="14">
        <f t="shared" si="2"/>
        <v>25</v>
      </c>
      <c r="B45" s="69"/>
      <c r="C45" s="185"/>
      <c r="D45" s="186"/>
      <c r="E45" s="187"/>
      <c r="F45" s="64"/>
      <c r="G45" s="166"/>
      <c r="H45" s="167"/>
      <c r="I45" s="70"/>
      <c r="J45" s="71"/>
      <c r="K45" s="72"/>
      <c r="L45" s="71"/>
      <c r="M45" s="71"/>
      <c r="N45" s="71"/>
      <c r="O45" s="71"/>
      <c r="P45" s="71"/>
      <c r="Q45" s="71"/>
      <c r="R45" s="71"/>
      <c r="S45" s="71"/>
      <c r="T45" s="73"/>
      <c r="U45" s="39">
        <f t="shared" si="3"/>
        <v>0</v>
      </c>
      <c r="V45" s="39" t="str">
        <f t="shared" si="0"/>
        <v/>
      </c>
      <c r="W45" s="46" t="str">
        <f t="shared" si="1"/>
        <v/>
      </c>
      <c r="X45" s="41" t="str">
        <f t="shared" si="4"/>
        <v/>
      </c>
      <c r="Y45" s="39" t="str">
        <f t="shared" si="5"/>
        <v/>
      </c>
      <c r="Z45" s="41" t="str">
        <f t="shared" si="6"/>
        <v/>
      </c>
    </row>
    <row r="46" spans="1:26" s="8" customFormat="1" ht="30.75" customHeight="1" x14ac:dyDescent="0.2">
      <c r="A46" s="14">
        <f t="shared" si="2"/>
        <v>26</v>
      </c>
      <c r="B46" s="69"/>
      <c r="C46" s="185"/>
      <c r="D46" s="186"/>
      <c r="E46" s="187"/>
      <c r="F46" s="64"/>
      <c r="G46" s="166"/>
      <c r="H46" s="167"/>
      <c r="I46" s="70"/>
      <c r="J46" s="71"/>
      <c r="K46" s="72"/>
      <c r="L46" s="71"/>
      <c r="M46" s="71"/>
      <c r="N46" s="71"/>
      <c r="O46" s="71"/>
      <c r="P46" s="71"/>
      <c r="Q46" s="71"/>
      <c r="R46" s="71"/>
      <c r="S46" s="71"/>
      <c r="T46" s="73"/>
      <c r="U46" s="39">
        <f t="shared" si="3"/>
        <v>0</v>
      </c>
      <c r="V46" s="39" t="str">
        <f t="shared" si="0"/>
        <v/>
      </c>
      <c r="W46" s="46" t="str">
        <f t="shared" si="1"/>
        <v/>
      </c>
      <c r="X46" s="41" t="str">
        <f t="shared" si="4"/>
        <v/>
      </c>
      <c r="Y46" s="39" t="str">
        <f t="shared" si="5"/>
        <v/>
      </c>
      <c r="Z46" s="41" t="str">
        <f t="shared" si="6"/>
        <v/>
      </c>
    </row>
    <row r="47" spans="1:26" s="8" customFormat="1" ht="30.75" customHeight="1" x14ac:dyDescent="0.2">
      <c r="A47" s="14">
        <f t="shared" si="2"/>
        <v>27</v>
      </c>
      <c r="B47" s="69"/>
      <c r="C47" s="185"/>
      <c r="D47" s="186"/>
      <c r="E47" s="187"/>
      <c r="F47" s="64"/>
      <c r="G47" s="166"/>
      <c r="H47" s="167"/>
      <c r="I47" s="70"/>
      <c r="J47" s="71"/>
      <c r="K47" s="72"/>
      <c r="L47" s="71"/>
      <c r="M47" s="71"/>
      <c r="N47" s="71"/>
      <c r="O47" s="71"/>
      <c r="P47" s="71"/>
      <c r="Q47" s="71"/>
      <c r="R47" s="71"/>
      <c r="S47" s="71"/>
      <c r="T47" s="73"/>
      <c r="U47" s="39">
        <f t="shared" si="3"/>
        <v>0</v>
      </c>
      <c r="V47" s="39" t="str">
        <f t="shared" si="0"/>
        <v/>
      </c>
      <c r="W47" s="46" t="str">
        <f t="shared" si="1"/>
        <v/>
      </c>
      <c r="X47" s="41" t="str">
        <f t="shared" si="4"/>
        <v/>
      </c>
      <c r="Y47" s="39" t="str">
        <f t="shared" si="5"/>
        <v/>
      </c>
      <c r="Z47" s="41" t="str">
        <f t="shared" si="6"/>
        <v/>
      </c>
    </row>
    <row r="48" spans="1:26" s="8" customFormat="1" ht="30.75" customHeight="1" x14ac:dyDescent="0.2">
      <c r="A48" s="14">
        <f t="shared" si="2"/>
        <v>28</v>
      </c>
      <c r="B48" s="69"/>
      <c r="C48" s="185"/>
      <c r="D48" s="186"/>
      <c r="E48" s="187"/>
      <c r="F48" s="64"/>
      <c r="G48" s="166"/>
      <c r="H48" s="167"/>
      <c r="I48" s="70"/>
      <c r="J48" s="71"/>
      <c r="K48" s="72"/>
      <c r="L48" s="71"/>
      <c r="M48" s="71"/>
      <c r="N48" s="71"/>
      <c r="O48" s="71"/>
      <c r="P48" s="71"/>
      <c r="Q48" s="71"/>
      <c r="R48" s="71"/>
      <c r="S48" s="71"/>
      <c r="T48" s="73"/>
      <c r="U48" s="39">
        <f t="shared" si="3"/>
        <v>0</v>
      </c>
      <c r="V48" s="39" t="str">
        <f t="shared" si="0"/>
        <v/>
      </c>
      <c r="W48" s="46" t="str">
        <f t="shared" si="1"/>
        <v/>
      </c>
      <c r="X48" s="41" t="str">
        <f t="shared" si="4"/>
        <v/>
      </c>
      <c r="Y48" s="39" t="str">
        <f t="shared" si="5"/>
        <v/>
      </c>
      <c r="Z48" s="41" t="str">
        <f t="shared" si="6"/>
        <v/>
      </c>
    </row>
    <row r="49" spans="1:26" s="8" customFormat="1" ht="30.75" customHeight="1" x14ac:dyDescent="0.2">
      <c r="A49" s="14">
        <f t="shared" si="2"/>
        <v>29</v>
      </c>
      <c r="B49" s="74"/>
      <c r="C49" s="185"/>
      <c r="D49" s="186"/>
      <c r="E49" s="187"/>
      <c r="F49" s="75"/>
      <c r="G49" s="166"/>
      <c r="H49" s="167"/>
      <c r="I49" s="76"/>
      <c r="J49" s="77"/>
      <c r="K49" s="78"/>
      <c r="L49" s="77"/>
      <c r="M49" s="77"/>
      <c r="N49" s="77"/>
      <c r="O49" s="77"/>
      <c r="P49" s="77"/>
      <c r="Q49" s="77"/>
      <c r="R49" s="77"/>
      <c r="S49" s="77"/>
      <c r="T49" s="79"/>
      <c r="U49" s="39">
        <f t="shared" si="3"/>
        <v>0</v>
      </c>
      <c r="V49" s="39" t="str">
        <f t="shared" si="0"/>
        <v/>
      </c>
      <c r="W49" s="46" t="str">
        <f t="shared" si="1"/>
        <v/>
      </c>
      <c r="X49" s="41" t="str">
        <f t="shared" si="4"/>
        <v/>
      </c>
      <c r="Y49" s="39" t="str">
        <f t="shared" si="5"/>
        <v/>
      </c>
      <c r="Z49" s="41" t="str">
        <f t="shared" si="6"/>
        <v/>
      </c>
    </row>
    <row r="50" spans="1:26" s="8" customFormat="1" ht="30.75" customHeight="1" thickBot="1" x14ac:dyDescent="0.25">
      <c r="A50" s="15">
        <f t="shared" si="2"/>
        <v>30</v>
      </c>
      <c r="B50" s="80"/>
      <c r="C50" s="248"/>
      <c r="D50" s="249"/>
      <c r="E50" s="250"/>
      <c r="F50" s="81"/>
      <c r="G50" s="169"/>
      <c r="H50" s="170"/>
      <c r="I50" s="82"/>
      <c r="J50" s="83"/>
      <c r="K50" s="84"/>
      <c r="L50" s="83"/>
      <c r="M50" s="83"/>
      <c r="N50" s="83"/>
      <c r="O50" s="83"/>
      <c r="P50" s="83"/>
      <c r="Q50" s="83"/>
      <c r="R50" s="83"/>
      <c r="S50" s="83"/>
      <c r="T50" s="85"/>
      <c r="U50" s="40">
        <f t="shared" si="3"/>
        <v>0</v>
      </c>
      <c r="V50" s="40" t="str">
        <f t="shared" si="0"/>
        <v/>
      </c>
      <c r="W50" s="47" t="str">
        <f t="shared" si="1"/>
        <v/>
      </c>
      <c r="X50" s="42" t="str">
        <f t="shared" si="4"/>
        <v/>
      </c>
      <c r="Y50" s="40" t="str">
        <f t="shared" si="5"/>
        <v/>
      </c>
      <c r="Z50" s="42" t="str">
        <f t="shared" si="6"/>
        <v/>
      </c>
    </row>
    <row r="51" spans="1:26" ht="9.75" customHeight="1" thickBot="1" x14ac:dyDescent="0.25">
      <c r="A51" s="16"/>
      <c r="D51" s="99">
        <f>COUNTA(C21:E50)</f>
        <v>4</v>
      </c>
      <c r="E51" s="99"/>
    </row>
    <row r="52" spans="1:26" ht="18" customHeight="1" x14ac:dyDescent="0.2">
      <c r="A52" s="171" t="s">
        <v>40</v>
      </c>
      <c r="B52" s="179" t="s">
        <v>41</v>
      </c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1"/>
    </row>
    <row r="53" spans="1:26" ht="18" customHeight="1" thickBot="1" x14ac:dyDescent="0.25">
      <c r="A53" s="172"/>
      <c r="B53" s="182" t="s">
        <v>49</v>
      </c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4"/>
    </row>
    <row r="54" spans="1:26" x14ac:dyDescent="0.2">
      <c r="J54" s="52">
        <f>COUNTIF(J21:J50,"◎")</f>
        <v>0</v>
      </c>
    </row>
    <row r="55" spans="1:26" x14ac:dyDescent="0.2">
      <c r="A55" s="48"/>
      <c r="J55" s="52"/>
    </row>
    <row r="56" spans="1:26" x14ac:dyDescent="0.2">
      <c r="A56" s="48"/>
      <c r="J56" s="52"/>
    </row>
    <row r="57" spans="1:26" x14ac:dyDescent="0.2">
      <c r="A57" s="48"/>
    </row>
    <row r="58" spans="1:26" x14ac:dyDescent="0.2">
      <c r="A58" s="48"/>
    </row>
    <row r="59" spans="1:26" x14ac:dyDescent="0.2">
      <c r="A59" s="48"/>
    </row>
    <row r="60" spans="1:26" x14ac:dyDescent="0.2">
      <c r="A60" s="48"/>
    </row>
    <row r="61" spans="1:26" x14ac:dyDescent="0.2">
      <c r="A61" s="48"/>
    </row>
    <row r="62" spans="1:26" x14ac:dyDescent="0.2">
      <c r="A62" s="48"/>
    </row>
    <row r="63" spans="1:26" x14ac:dyDescent="0.2">
      <c r="A63" s="48"/>
    </row>
    <row r="64" spans="1:26" x14ac:dyDescent="0.2">
      <c r="A64" s="48"/>
    </row>
    <row r="65" spans="1:1" x14ac:dyDescent="0.2">
      <c r="A65" s="48"/>
    </row>
  </sheetData>
  <mergeCells count="117">
    <mergeCell ref="A2:T2"/>
    <mergeCell ref="A4:C4"/>
    <mergeCell ref="I4:T4"/>
    <mergeCell ref="A5:C6"/>
    <mergeCell ref="H5:I8"/>
    <mergeCell ref="K5:T5"/>
    <mergeCell ref="J6:T6"/>
    <mergeCell ref="A7:B8"/>
    <mergeCell ref="C7:C8"/>
    <mergeCell ref="D5:G6"/>
    <mergeCell ref="A12:C13"/>
    <mergeCell ref="D12:I13"/>
    <mergeCell ref="J12:O12"/>
    <mergeCell ref="P12:T12"/>
    <mergeCell ref="J13:O13"/>
    <mergeCell ref="P13:T13"/>
    <mergeCell ref="K7:T7"/>
    <mergeCell ref="K8:T8"/>
    <mergeCell ref="A9:C11"/>
    <mergeCell ref="D9:G11"/>
    <mergeCell ref="H9:I11"/>
    <mergeCell ref="K9:T9"/>
    <mergeCell ref="J10:T10"/>
    <mergeCell ref="D7:D8"/>
    <mergeCell ref="E7:G8"/>
    <mergeCell ref="O15:S15"/>
    <mergeCell ref="A16:C16"/>
    <mergeCell ref="D16:E16"/>
    <mergeCell ref="I16:K16"/>
    <mergeCell ref="L16:M16"/>
    <mergeCell ref="O16:S16"/>
    <mergeCell ref="A14:C14"/>
    <mergeCell ref="D14:E14"/>
    <mergeCell ref="H14:H17"/>
    <mergeCell ref="I14:K14"/>
    <mergeCell ref="L14:M14"/>
    <mergeCell ref="O14:S14"/>
    <mergeCell ref="A15:C15"/>
    <mergeCell ref="D15:E15"/>
    <mergeCell ref="I15:K15"/>
    <mergeCell ref="L15:M15"/>
    <mergeCell ref="O17:S17"/>
    <mergeCell ref="C20:E20"/>
    <mergeCell ref="G20:H20"/>
    <mergeCell ref="C21:E21"/>
    <mergeCell ref="G21:H21"/>
    <mergeCell ref="C22:E22"/>
    <mergeCell ref="G22:H22"/>
    <mergeCell ref="A17:C17"/>
    <mergeCell ref="D17:E17"/>
    <mergeCell ref="I17:N17"/>
    <mergeCell ref="A18:A19"/>
    <mergeCell ref="B18:B19"/>
    <mergeCell ref="C18:E19"/>
    <mergeCell ref="F18:F19"/>
    <mergeCell ref="G18:H19"/>
    <mergeCell ref="I18:T18"/>
    <mergeCell ref="C26:E26"/>
    <mergeCell ref="G26:H26"/>
    <mergeCell ref="C27:E27"/>
    <mergeCell ref="G27:H27"/>
    <mergeCell ref="C28:E28"/>
    <mergeCell ref="G28:H28"/>
    <mergeCell ref="C23:E23"/>
    <mergeCell ref="G23:H23"/>
    <mergeCell ref="C24:E24"/>
    <mergeCell ref="G24:H24"/>
    <mergeCell ref="C25:E25"/>
    <mergeCell ref="G25:H25"/>
    <mergeCell ref="C32:E32"/>
    <mergeCell ref="G32:H32"/>
    <mergeCell ref="C33:E33"/>
    <mergeCell ref="G33:H33"/>
    <mergeCell ref="C34:E34"/>
    <mergeCell ref="G34:H34"/>
    <mergeCell ref="C29:E29"/>
    <mergeCell ref="G29:H29"/>
    <mergeCell ref="C30:E30"/>
    <mergeCell ref="G30:H30"/>
    <mergeCell ref="C31:E31"/>
    <mergeCell ref="G31:H31"/>
    <mergeCell ref="C38:E38"/>
    <mergeCell ref="G38:H38"/>
    <mergeCell ref="C39:E39"/>
    <mergeCell ref="G39:H39"/>
    <mergeCell ref="C40:E40"/>
    <mergeCell ref="G40:H40"/>
    <mergeCell ref="C35:E35"/>
    <mergeCell ref="G35:H35"/>
    <mergeCell ref="C36:E36"/>
    <mergeCell ref="G36:H36"/>
    <mergeCell ref="C37:E37"/>
    <mergeCell ref="G37:H37"/>
    <mergeCell ref="C44:E44"/>
    <mergeCell ref="G44:H44"/>
    <mergeCell ref="C45:E45"/>
    <mergeCell ref="G45:H45"/>
    <mergeCell ref="C46:E46"/>
    <mergeCell ref="G46:H46"/>
    <mergeCell ref="C41:E41"/>
    <mergeCell ref="G41:H41"/>
    <mergeCell ref="C42:E42"/>
    <mergeCell ref="G42:H42"/>
    <mergeCell ref="C43:E43"/>
    <mergeCell ref="G43:H43"/>
    <mergeCell ref="C50:E50"/>
    <mergeCell ref="G50:H50"/>
    <mergeCell ref="D51:E51"/>
    <mergeCell ref="A52:A53"/>
    <mergeCell ref="B52:T52"/>
    <mergeCell ref="B53:T53"/>
    <mergeCell ref="C47:E47"/>
    <mergeCell ref="G47:H47"/>
    <mergeCell ref="C48:E48"/>
    <mergeCell ref="G48:H48"/>
    <mergeCell ref="C49:E49"/>
    <mergeCell ref="G49:H49"/>
  </mergeCells>
  <phoneticPr fontId="2"/>
  <conditionalFormatting sqref="O14:O16">
    <cfRule type="cellIs" dxfId="0" priority="1" stopIfTrue="1" operator="equal">
      <formula>0</formula>
    </cfRule>
  </conditionalFormatting>
  <dataValidations count="1">
    <dataValidation type="list" allowBlank="1" showInputMessage="1" showErrorMessage="1" sqref="G4" xr:uid="{00000000-0002-0000-0100-000000000000}">
      <formula1>"　,１,２,３,４,５,６,７,８,９,１０,１１,１２"</formula1>
    </dataValidation>
  </dataValidations>
  <pageMargins left="0.98425196850393704" right="0.19685039370078741" top="0.35433070866141736" bottom="0.19685039370078741" header="0.51181102362204722" footer="0.19685039370078741"/>
  <pageSetup paperSize="9" scale="5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登録用紙（原紙）</vt:lpstr>
      <vt:lpstr>登録用紙（記入例&amp;解説）</vt:lpstr>
      <vt:lpstr>'登録用紙（記入例&amp;解説）'!Print_Area</vt:lpstr>
      <vt:lpstr>'登録用紙（原紙）'!Print_Area</vt:lpstr>
      <vt:lpstr>'登録用紙（記入例&amp;解説）'!Print_Titles</vt:lpstr>
      <vt:lpstr>'登録用紙（原紙）'!Print_Titles</vt:lpstr>
    </vt:vector>
  </TitlesOfParts>
  <Company>富士電機リテイルシステムズ株式会社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直樹</dc:creator>
  <cp:lastModifiedBy>慎也 服部</cp:lastModifiedBy>
  <cp:lastPrinted>2022-06-26T08:16:47Z</cp:lastPrinted>
  <dcterms:created xsi:type="dcterms:W3CDTF">2013-06-17T06:29:37Z</dcterms:created>
  <dcterms:modified xsi:type="dcterms:W3CDTF">2025-03-02T04:39:47Z</dcterms:modified>
</cp:coreProperties>
</file>